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0" windowWidth="9720" windowHeight="8565" activeTab="1"/>
  </bookViews>
  <sheets>
    <sheet name="controle_habitats_all_fields(1)" sheetId="2" r:id="rId1"/>
    <sheet name="alle habitattypen 2013" sheetId="3" r:id="rId2"/>
    <sheet name="Publiek_DEC" sheetId="5" r:id="rId3"/>
  </sheets>
  <definedNames>
    <definedName name="_xlnm._FilterDatabase" localSheetId="1" hidden="1">'alle habitattypen 2013'!$A$1:$AB$53</definedName>
    <definedName name="_xlnm._FilterDatabase" localSheetId="2" hidden="1">Publiek_DEC!$A$1:$N$53</definedName>
  </definedNames>
  <calcPr calcId="124519"/>
</workbook>
</file>

<file path=xl/calcChain.xml><?xml version="1.0" encoding="utf-8"?>
<calcChain xmlns="http://schemas.openxmlformats.org/spreadsheetml/2006/main">
  <c r="N63" i="5"/>
  <c r="N62"/>
  <c r="N61"/>
  <c r="N60"/>
  <c r="N59"/>
  <c r="L59"/>
  <c r="K59"/>
  <c r="N58"/>
  <c r="L58"/>
  <c r="K58"/>
  <c r="N57"/>
  <c r="L57"/>
  <c r="K57"/>
  <c r="N64" l="1"/>
  <c r="K60"/>
  <c r="L60"/>
</calcChain>
</file>

<file path=xl/sharedStrings.xml><?xml version="1.0" encoding="utf-8"?>
<sst xmlns="http://schemas.openxmlformats.org/spreadsheetml/2006/main" count="4269" uniqueCount="567">
  <si>
    <t>Habitat code</t>
  </si>
  <si>
    <t>Expert</t>
  </si>
  <si>
    <t>1.1.1 Distribution map</t>
  </si>
  <si>
    <t>1.1.2 Method used - map</t>
  </si>
  <si>
    <t>1.1.3 Year or period</t>
  </si>
  <si>
    <t>1.1.5 Range map</t>
  </si>
  <si>
    <t>2.1 Biogeographical region</t>
  </si>
  <si>
    <t>2.3.1 Surface Area range (SAR)</t>
  </si>
  <si>
    <t>2.3.2 Method used - SAR</t>
  </si>
  <si>
    <t>2.3.3 Short term trend period</t>
  </si>
  <si>
    <t>2.3.4 Short term trend direction</t>
  </si>
  <si>
    <t>2.3.9.a Favourable reference range</t>
  </si>
  <si>
    <t>2.3.9.a Favourable reference range map</t>
  </si>
  <si>
    <t>2.3.9.b FRR operators</t>
  </si>
  <si>
    <t>2.3.9.c FRR unknown</t>
  </si>
  <si>
    <t>2.3.9.d FRR method</t>
  </si>
  <si>
    <t>2.3.10.a Reason for change: genuine change</t>
  </si>
  <si>
    <t>2.3.10.b Reason for change: improved knowledge</t>
  </si>
  <si>
    <t>2.3.10.c Reason for change: use of different method</t>
  </si>
  <si>
    <t>2.4.1 Surface area</t>
  </si>
  <si>
    <t>2.4.2 Year or period</t>
  </si>
  <si>
    <t>2.4.3 Method used</t>
  </si>
  <si>
    <t>2.4.4 Short term trend period</t>
  </si>
  <si>
    <t>2.4.5 Short term trend direction</t>
  </si>
  <si>
    <t>2.4.7 Short term trend method used</t>
  </si>
  <si>
    <t>2.4.12.a Favourable reference area</t>
  </si>
  <si>
    <t>2.4.12.a Favourable reference area map</t>
  </si>
  <si>
    <t>2.4.12.b FRA Operators</t>
  </si>
  <si>
    <t>2.4.12.c FRA is unknown</t>
  </si>
  <si>
    <t>2.4.12.d FRA method</t>
  </si>
  <si>
    <t>2.4.13.a Reason for change: genuine change</t>
  </si>
  <si>
    <t>2.4.13.b Reason for change: improved knowledge</t>
  </si>
  <si>
    <t>2.4.13.c Reason for change: use of different method</t>
  </si>
  <si>
    <t>2.5.1 Method used</t>
  </si>
  <si>
    <t>2.6.1 Method used</t>
  </si>
  <si>
    <t>2.7.2 Method Typical species</t>
  </si>
  <si>
    <t>2.7.3 Justification of thresholds</t>
  </si>
  <si>
    <t>2.7.4 Structure and functions</t>
  </si>
  <si>
    <t>2.7.5 Other relevant information</t>
  </si>
  <si>
    <t>2.8.1 Range</t>
  </si>
  <si>
    <t>2.8.1 Range qualifiers</t>
  </si>
  <si>
    <t>2.8.2 Area</t>
  </si>
  <si>
    <t>2.8.2 Area qualifiers</t>
  </si>
  <si>
    <t>2.8.3 Specific structures and functions (incl. typical species)</t>
  </si>
  <si>
    <t>2.8.3 Specific structures and functions qualifiers</t>
  </si>
  <si>
    <t>2.8.4 Future prospects</t>
  </si>
  <si>
    <t>2.8.4 Future prospects qualifiers</t>
  </si>
  <si>
    <t>2.8.5 Overall assessment</t>
  </si>
  <si>
    <t>2.8.6 Overall trend</t>
  </si>
  <si>
    <t>3.1.1a Surface area minimum</t>
  </si>
  <si>
    <t>3.1.1b Surface area maximum</t>
  </si>
  <si>
    <t>3.1.2 Method used</t>
  </si>
  <si>
    <t>H1110</t>
  </si>
  <si>
    <t>John Janssen</t>
  </si>
  <si>
    <t>2 = Estimate based on partial data with some extrapolation and/or modelling</t>
  </si>
  <si>
    <t>2001 - 2012</t>
  </si>
  <si>
    <t>http://www.natuurgegevens.nl/sites/www.natuurgegevens.nl/files/hr_rapportage/2013/annexd_habitats/range/zip/H1110.zip</t>
  </si>
  <si>
    <t>Marine Atlantic</t>
  </si>
  <si>
    <r>
      <t>24100 km</t>
    </r>
    <r>
      <rPr>
        <vertAlign val="superscript"/>
        <sz val="10"/>
        <color theme="1"/>
        <rFont val="Calibri"/>
        <family val="2"/>
        <scheme val="minor"/>
      </rPr>
      <t>2</t>
    </r>
  </si>
  <si>
    <t>0 = stable</t>
  </si>
  <si>
    <t>≈</t>
  </si>
  <si>
    <t>Favourable reference range is known</t>
  </si>
  <si>
    <t>See Explanantion Note</t>
  </si>
  <si>
    <t>Map based upon "Profieldocument H1110 (30 sep 2011).pdf"</t>
  </si>
  <si>
    <t>Coordinate system ETRS</t>
  </si>
  <si>
    <t>NO</t>
  </si>
  <si>
    <t>YES</t>
  </si>
  <si>
    <r>
      <t>12156km</t>
    </r>
    <r>
      <rPr>
        <vertAlign val="superscript"/>
        <sz val="10"/>
        <color theme="1"/>
        <rFont val="Calibri"/>
        <family val="2"/>
        <scheme val="minor"/>
      </rPr>
      <t>2</t>
    </r>
  </si>
  <si>
    <t>2 = mainly based on expert judgement and other data</t>
  </si>
  <si>
    <t>1 = expert opinion</t>
  </si>
  <si>
    <t>The list of typical species is based on the official list ("profiel") for 1110 subtype A and B, and the inofficial list for subtype C ("profiel" version 7.7 2011-09-30).</t>
  </si>
  <si>
    <t>Most of the typical species are relatively common and not on the Red List. Method: see Bijlsma et al. (in prep.)</t>
  </si>
  <si>
    <t>Typical Species overall score = FV</t>
  </si>
  <si>
    <t>S&amp;F assessment based on SDF=U1, NEM=na, TS=FV; Final score=U1</t>
  </si>
  <si>
    <t>Favourable (FV)</t>
  </si>
  <si>
    <t>Inadequate (U1)</t>
  </si>
  <si>
    <t>Unknown (XX)</t>
  </si>
  <si>
    <t>+ = improving</t>
  </si>
  <si>
    <r>
      <t>8367km</t>
    </r>
    <r>
      <rPr>
        <vertAlign val="superscript"/>
        <sz val="10"/>
        <color theme="1"/>
        <rFont val="Calibri"/>
        <family val="2"/>
        <scheme val="minor"/>
      </rPr>
      <t>2</t>
    </r>
  </si>
  <si>
    <t>H1130</t>
  </si>
  <si>
    <t>http://www.natuurgegevens.nl/sites/www.natuurgegevens.nl/files/hr_rapportage/2013/annexd_habitats/distribution/png/H1130.png</t>
  </si>
  <si>
    <t>3 = Complete survey</t>
  </si>
  <si>
    <t>http://www.natuurgegevens.nl/sites/www.natuurgegevens.nl/files/hr_rapportage/2013/annexd_habitats/range/zip/H1130.zip</t>
  </si>
  <si>
    <r>
      <t>1700 km</t>
    </r>
    <r>
      <rPr>
        <vertAlign val="superscript"/>
        <sz val="10"/>
        <color theme="1"/>
        <rFont val="Calibri"/>
        <family val="2"/>
        <scheme val="minor"/>
      </rPr>
      <t>2</t>
    </r>
  </si>
  <si>
    <t>&gt;&gt;</t>
  </si>
  <si>
    <t>Range based on coordinate system Dutch RD (ERTS would result in 1700 km2)</t>
  </si>
  <si>
    <r>
      <t>437km</t>
    </r>
    <r>
      <rPr>
        <vertAlign val="superscript"/>
        <sz val="10"/>
        <color theme="1"/>
        <rFont val="Calibri"/>
        <family val="2"/>
        <scheme val="minor"/>
      </rPr>
      <t>2</t>
    </r>
  </si>
  <si>
    <t>No Red List exists for most marine species, but many of the typical species are relatively common.</t>
  </si>
  <si>
    <t>However, Zostera-species are rare in the type and restricted to the Eems-Dollard estuary</t>
  </si>
  <si>
    <t>TS = U1</t>
  </si>
  <si>
    <t>S&amp;F assessment based on SDF=U2, NEM=na, TS=U1; Final score=U2</t>
  </si>
  <si>
    <t>Bad (U2)</t>
  </si>
  <si>
    <t>- = declining</t>
  </si>
  <si>
    <t>H1140</t>
  </si>
  <si>
    <t>http://www.natuurgegevens.nl/sites/www.natuurgegevens.nl/files/hr_rapportage/2013/annexd_habitats/distribution/png/H1140.png</t>
  </si>
  <si>
    <t>http://www.natuurgegevens.nl/sites/www.natuurgegevens.nl/files/hr_rapportage/2013/annexd_habitats/range/zip/H1140.zip</t>
  </si>
  <si>
    <r>
      <t>7800 km</t>
    </r>
    <r>
      <rPr>
        <vertAlign val="superscript"/>
        <sz val="10"/>
        <color theme="1"/>
        <rFont val="Calibri"/>
        <family val="2"/>
        <scheme val="minor"/>
      </rPr>
      <t>2</t>
    </r>
  </si>
  <si>
    <t>ETRS-grid (december 2013)</t>
  </si>
  <si>
    <r>
      <t>1700km</t>
    </r>
    <r>
      <rPr>
        <vertAlign val="superscript"/>
        <sz val="10"/>
        <color theme="1"/>
        <rFont val="Calibri"/>
        <family val="2"/>
        <scheme val="minor"/>
      </rPr>
      <t>2</t>
    </r>
  </si>
  <si>
    <t>Most typical species are relatively common, except for zostera-species.</t>
  </si>
  <si>
    <t>TS = FV or U1</t>
  </si>
  <si>
    <t>S&amp;F assessment based on SDF=U1, NEM=na, TS=FV/U1; Final score = U1</t>
  </si>
  <si>
    <t>x = unknown</t>
  </si>
  <si>
    <r>
      <t>1166km</t>
    </r>
    <r>
      <rPr>
        <vertAlign val="superscript"/>
        <sz val="10"/>
        <color theme="1"/>
        <rFont val="Calibri"/>
        <family val="2"/>
        <scheme val="minor"/>
      </rPr>
      <t>2</t>
    </r>
  </si>
  <si>
    <t>H1160</t>
  </si>
  <si>
    <t>http://www.natuurgegevens.nl/sites/www.natuurgegevens.nl/files/hr_rapportage/2013/annexd_habitats/range/zip/H1160.zip</t>
  </si>
  <si>
    <r>
      <t>1100 km</t>
    </r>
    <r>
      <rPr>
        <vertAlign val="superscript"/>
        <sz val="10"/>
        <color theme="1"/>
        <rFont val="Calibri"/>
        <family val="2"/>
        <scheme val="minor"/>
      </rPr>
      <t>2</t>
    </r>
  </si>
  <si>
    <t>Range based on coordinate system ERTS (december 2013)</t>
  </si>
  <si>
    <r>
      <t>347km</t>
    </r>
    <r>
      <rPr>
        <vertAlign val="superscript"/>
        <sz val="10"/>
        <color theme="1"/>
        <rFont val="Calibri"/>
        <family val="2"/>
        <scheme val="minor"/>
      </rPr>
      <t>2</t>
    </r>
  </si>
  <si>
    <t>Most of the typical species are relatively common and not endangered, except for Zostera marina and Z. noltei. TS = FV/U1</t>
  </si>
  <si>
    <t>S&amp;F assessment based on SDF=U2, NEM=na, TS=FV/U1; Final score = U2</t>
  </si>
  <si>
    <t>H1170</t>
  </si>
  <si>
    <t>Charlotte Deerenberg</t>
  </si>
  <si>
    <t>http://www.natuurgegevens.nl/sites/www.natuurgegevens.nl/files/hr_rapportage/2013/annexd_habitats/distribution/png/H1170.png</t>
  </si>
  <si>
    <t>http://www.natuurgegevens.nl/sites/www.natuurgegevens.nl/files/hr_rapportage/2013/annexd_habitats/range/zip/H1170.zip</t>
  </si>
  <si>
    <r>
      <t>3100 km</t>
    </r>
    <r>
      <rPr>
        <vertAlign val="superscript"/>
        <sz val="10"/>
        <color theme="1"/>
        <rFont val="Calibri"/>
        <family val="2"/>
        <scheme val="minor"/>
      </rPr>
      <t>2</t>
    </r>
  </si>
  <si>
    <t>Map based upon "profieldocument H1170_v2.0_25mrt11.doc";</t>
  </si>
  <si>
    <t>Range includes parts of 10x10 km-squares outside the territorial boundaries of the Netherlands</t>
  </si>
  <si>
    <t>coordinate system ETRS</t>
  </si>
  <si>
    <r>
      <t>931km</t>
    </r>
    <r>
      <rPr>
        <vertAlign val="superscript"/>
        <sz val="10"/>
        <color theme="1"/>
        <rFont val="Calibri"/>
        <family val="2"/>
        <scheme val="minor"/>
      </rPr>
      <t>2</t>
    </r>
  </si>
  <si>
    <t>0 = Absent data</t>
  </si>
  <si>
    <t>No Red List of the relevant marine speciesexists. However, some of the marine species, like Alcyonium digitatum, Buccinium undatum and Dosinia exoleta will possibly be on a Red List because of negative trends, while others are at least relatively rare (Taurulus lilljeborgi, Diplecogaster bimaculata).</t>
  </si>
  <si>
    <t>Score for Typical Species will be U1 or U2</t>
  </si>
  <si>
    <t>Structure and functioning of the Klaverbank are negatively affected by fishery and sand/gravel excavation. As this is by far the most important site in the Netherlands, overall estimation of S&amp;F is U2.</t>
  </si>
  <si>
    <r>
      <t>616km</t>
    </r>
    <r>
      <rPr>
        <vertAlign val="superscript"/>
        <sz val="10"/>
        <color theme="1"/>
        <rFont val="Calibri"/>
        <family val="2"/>
        <scheme val="minor"/>
      </rPr>
      <t>2</t>
    </r>
  </si>
  <si>
    <t>H1310</t>
  </si>
  <si>
    <t>http://www.natuurgegevens.nl/sites/www.natuurgegevens.nl/files/hr_rapportage/2013/annexd_habitats/distribution/png/H1310.png</t>
  </si>
  <si>
    <t>http://www.natuurgegevens.nl/sites/www.natuurgegevens.nl/files/hr_rapportage/2013/annexd_habitats/range/zip/H1310.zip</t>
  </si>
  <si>
    <t>Atlantic</t>
  </si>
  <si>
    <r>
      <t>6800 km</t>
    </r>
    <r>
      <rPr>
        <vertAlign val="superscript"/>
        <sz val="10"/>
        <color theme="1"/>
        <rFont val="Calibri"/>
        <family val="2"/>
        <scheme val="minor"/>
      </rPr>
      <t>2</t>
    </r>
  </si>
  <si>
    <t>2001 - 2011</t>
  </si>
  <si>
    <r>
      <t>23km</t>
    </r>
    <r>
      <rPr>
        <vertAlign val="superscript"/>
        <sz val="10"/>
        <color theme="1"/>
        <rFont val="Calibri"/>
        <family val="2"/>
        <scheme val="minor"/>
      </rPr>
      <t>2</t>
    </r>
  </si>
  <si>
    <t>Assessment of typical species based on Red Lists, for more information see explanatary note.</t>
  </si>
  <si>
    <t>S&amp;F assessment based on SDF=U1, NEM=FV, TS=U1; Final score=U1</t>
  </si>
  <si>
    <t>= = stable</t>
  </si>
  <si>
    <t>H1320</t>
  </si>
  <si>
    <t>http://www.natuurgegevens.nl/sites/www.natuurgegevens.nl/files/hr_rapportage/2013/annexd_habitats/distribution/png/H1320.png</t>
  </si>
  <si>
    <t>http://www.natuurgegevens.nl/sites/www.natuurgegevens.nl/files/hr_rapportage/2013/annexd_habitats/range/zip/H1320.zip</t>
  </si>
  <si>
    <r>
      <t>5600 km</t>
    </r>
    <r>
      <rPr>
        <vertAlign val="superscript"/>
        <sz val="10"/>
        <color theme="1"/>
        <rFont val="Calibri"/>
        <family val="2"/>
        <scheme val="minor"/>
      </rPr>
      <t>2</t>
    </r>
  </si>
  <si>
    <r>
      <t>7.5km</t>
    </r>
    <r>
      <rPr>
        <vertAlign val="superscript"/>
        <sz val="10"/>
        <color theme="1"/>
        <rFont val="Calibri"/>
        <family val="2"/>
        <scheme val="minor"/>
      </rPr>
      <t>2</t>
    </r>
  </si>
  <si>
    <t>Red List status not applied, due to too few typical species</t>
  </si>
  <si>
    <t>S&amp;F assessment based on SDF=FV, NEM=na, TS=na, but one TS (Spartina maritima) extinct during last decade; therefore final score TS=U1</t>
  </si>
  <si>
    <t>H1330</t>
  </si>
  <si>
    <t>http://www.natuurgegevens.nl/sites/www.natuurgegevens.nl/files/hr_rapportage/2013/annexd_habitats/distribution/png/H1330.png</t>
  </si>
  <si>
    <t>http://www.natuurgegevens.nl/sites/www.natuurgegevens.nl/files/hr_rapportage/2013/annexd_habitats/range/zip/H1330.zip</t>
  </si>
  <si>
    <r>
      <t>8200 km</t>
    </r>
    <r>
      <rPr>
        <vertAlign val="superscript"/>
        <sz val="10"/>
        <color theme="1"/>
        <rFont val="Calibri"/>
        <family val="2"/>
        <scheme val="minor"/>
      </rPr>
      <t>2</t>
    </r>
  </si>
  <si>
    <r>
      <t>106km</t>
    </r>
    <r>
      <rPr>
        <vertAlign val="superscript"/>
        <sz val="10"/>
        <color theme="1"/>
        <rFont val="Calibri"/>
        <family val="2"/>
        <scheme val="minor"/>
      </rPr>
      <t>2</t>
    </r>
  </si>
  <si>
    <t>&gt;</t>
  </si>
  <si>
    <t>S&amp;F assesment based on SDF=U1, NEM=FV, TS=U; Final score=U1</t>
  </si>
  <si>
    <t>H2110</t>
  </si>
  <si>
    <t>http://www.natuurgegevens.nl/sites/www.natuurgegevens.nl/files/hr_rapportage/2013/annexd_habitats/distribution/png/H2110.png</t>
  </si>
  <si>
    <t>http://www.natuurgegevens.nl/sites/www.natuurgegevens.nl/files/hr_rapportage/2013/annexd_habitats/range/zip/H2110.zip</t>
  </si>
  <si>
    <r>
      <t>4700 km</t>
    </r>
    <r>
      <rPr>
        <vertAlign val="superscript"/>
        <sz val="10"/>
        <color theme="1"/>
        <rFont val="Calibri"/>
        <family val="2"/>
        <scheme val="minor"/>
      </rPr>
      <t>2</t>
    </r>
  </si>
  <si>
    <r>
      <t>6.5km</t>
    </r>
    <r>
      <rPr>
        <vertAlign val="superscript"/>
        <sz val="10"/>
        <color theme="1"/>
        <rFont val="Calibri"/>
        <family val="2"/>
        <scheme val="minor"/>
      </rPr>
      <t>2</t>
    </r>
  </si>
  <si>
    <t>+ = increase</t>
  </si>
  <si>
    <t>&lt;</t>
  </si>
  <si>
    <t>Red List status not applied due to too few species</t>
  </si>
  <si>
    <t>S&amp;F assessment based on SDF=FV, NEM=na, TS=X; Final score=FV</t>
  </si>
  <si>
    <t>H2120</t>
  </si>
  <si>
    <t>http://www.natuurgegevens.nl/sites/www.natuurgegevens.nl/files/hr_rapportage/2013/annexd_habitats/distribution/png/H2120.png</t>
  </si>
  <si>
    <t>http://www.natuurgegevens.nl/sites/www.natuurgegevens.nl/files/hr_rapportage/2013/annexd_habitats/range/zip/H2120.zip</t>
  </si>
  <si>
    <r>
      <t>5000 km</t>
    </r>
    <r>
      <rPr>
        <vertAlign val="superscript"/>
        <sz val="10"/>
        <color theme="1"/>
        <rFont val="Calibri"/>
        <family val="2"/>
        <scheme val="minor"/>
      </rPr>
      <t>2</t>
    </r>
  </si>
  <si>
    <r>
      <t>19km</t>
    </r>
    <r>
      <rPr>
        <vertAlign val="superscript"/>
        <sz val="10"/>
        <color theme="1"/>
        <rFont val="Calibri"/>
        <family val="2"/>
        <scheme val="minor"/>
      </rPr>
      <t>2</t>
    </r>
  </si>
  <si>
    <t>S&amp;F assessment based on SDF=U1, NEM=FV, TS=U1; Final score =U1</t>
  </si>
  <si>
    <t>H2130</t>
  </si>
  <si>
    <t>http://www.natuurgegevens.nl/sites/www.natuurgegevens.nl/files/hr_rapportage/2013/annexd_habitats/distribution/png/H2130.png</t>
  </si>
  <si>
    <t>http://www.natuurgegevens.nl/sites/www.natuurgegevens.nl/files/hr_rapportage/2013/annexd_habitats/range/zip/H2130.zip</t>
  </si>
  <si>
    <r>
      <t>5400 km</t>
    </r>
    <r>
      <rPr>
        <vertAlign val="superscript"/>
        <sz val="10"/>
        <color theme="1"/>
        <rFont val="Calibri"/>
        <family val="2"/>
        <scheme val="minor"/>
      </rPr>
      <t>2</t>
    </r>
  </si>
  <si>
    <r>
      <t>163km</t>
    </r>
    <r>
      <rPr>
        <vertAlign val="superscript"/>
        <sz val="10"/>
        <color theme="1"/>
        <rFont val="Calibri"/>
        <family val="2"/>
        <scheme val="minor"/>
      </rPr>
      <t>2</t>
    </r>
  </si>
  <si>
    <t>S&amp;F assessment based on SDF=U2, NEM=U1, TS=U2; Final score U2</t>
  </si>
  <si>
    <r>
      <t>155km</t>
    </r>
    <r>
      <rPr>
        <vertAlign val="superscript"/>
        <sz val="10"/>
        <color theme="1"/>
        <rFont val="Calibri"/>
        <family val="2"/>
        <scheme val="minor"/>
      </rPr>
      <t>2</t>
    </r>
  </si>
  <si>
    <t>H2140</t>
  </si>
  <si>
    <t>Bart de Knegt</t>
  </si>
  <si>
    <t>http://www.natuurgegevens.nl/sites/www.natuurgegevens.nl/files/hr_rapportage/2013/annexd_habitats/distribution/png/H2140.png</t>
  </si>
  <si>
    <t>http://www.natuurgegevens.nl/sites/www.natuurgegevens.nl/files/hr_rapportage/2013/annexd_habitats/range/zip/H2140.zip</t>
  </si>
  <si>
    <r>
      <t>1800 km</t>
    </r>
    <r>
      <rPr>
        <vertAlign val="superscript"/>
        <sz val="10"/>
        <color theme="1"/>
        <rFont val="Calibri"/>
        <family val="2"/>
        <scheme val="minor"/>
      </rPr>
      <t>2</t>
    </r>
  </si>
  <si>
    <r>
      <t>25km</t>
    </r>
    <r>
      <rPr>
        <vertAlign val="superscript"/>
        <sz val="10"/>
        <color theme="1"/>
        <rFont val="Calibri"/>
        <family val="2"/>
        <scheme val="minor"/>
      </rPr>
      <t>2</t>
    </r>
  </si>
  <si>
    <t>Red list status not applied (&lt; 4 species)</t>
  </si>
  <si>
    <t>S&amp;F assessment based on SDF=U1, NEM=U1, TS=na; Final score = U1</t>
  </si>
  <si>
    <t>H2150</t>
  </si>
  <si>
    <t>http://www.natuurgegevens.nl/sites/www.natuurgegevens.nl/files/hr_rapportage/2013/annexd_habitats/distribution/png/H2150.png</t>
  </si>
  <si>
    <t>http://www.natuurgegevens.nl/sites/www.natuurgegevens.nl/files/hr_rapportage/2013/annexd_habitats/range/zip/H2150.zip</t>
  </si>
  <si>
    <r>
      <t>2200 km</t>
    </r>
    <r>
      <rPr>
        <vertAlign val="superscript"/>
        <sz val="10"/>
        <color theme="1"/>
        <rFont val="Calibri"/>
        <family val="2"/>
        <scheme val="minor"/>
      </rPr>
      <t>2</t>
    </r>
  </si>
  <si>
    <r>
      <t>4.2km</t>
    </r>
    <r>
      <rPr>
        <vertAlign val="superscript"/>
        <sz val="10"/>
        <color theme="1"/>
        <rFont val="Calibri"/>
        <family val="2"/>
        <scheme val="minor"/>
      </rPr>
      <t>2</t>
    </r>
  </si>
  <si>
    <t>S&amp;F assessment based on SDF= U1, NEM=na, TS=na; Final score=U1</t>
  </si>
  <si>
    <t>Changes in range and area are due to handling a different (broader) definition of the type compared to 2007.</t>
  </si>
  <si>
    <r>
      <t>4km</t>
    </r>
    <r>
      <rPr>
        <vertAlign val="superscript"/>
        <sz val="10"/>
        <color theme="1"/>
        <rFont val="Calibri"/>
        <family val="2"/>
        <scheme val="minor"/>
      </rPr>
      <t>2</t>
    </r>
  </si>
  <si>
    <t>H2160</t>
  </si>
  <si>
    <t>Joop Schaminée</t>
  </si>
  <si>
    <t>http://www.natuurgegevens.nl/sites/www.natuurgegevens.nl/files/hr_rapportage/2013/annexd_habitats/distribution/png/H2160.png</t>
  </si>
  <si>
    <t>See Explanation Note</t>
  </si>
  <si>
    <r>
      <t>82km</t>
    </r>
    <r>
      <rPr>
        <vertAlign val="superscript"/>
        <sz val="10"/>
        <color theme="1"/>
        <rFont val="Calibri"/>
        <family val="2"/>
        <scheme val="minor"/>
      </rPr>
      <t>2</t>
    </r>
  </si>
  <si>
    <t>S&amp;F assessment based on SDF=FV, NEM=FV, TS=na; Final score=FV</t>
  </si>
  <si>
    <r>
      <t>78km</t>
    </r>
    <r>
      <rPr>
        <vertAlign val="superscript"/>
        <sz val="10"/>
        <color theme="1"/>
        <rFont val="Calibri"/>
        <family val="2"/>
        <scheme val="minor"/>
      </rPr>
      <t>2</t>
    </r>
  </si>
  <si>
    <t>H2170</t>
  </si>
  <si>
    <t>http://www.natuurgegevens.nl/sites/www.natuurgegevens.nl/files/hr_rapportage/2013/annexd_habitats/distribution/png/H2170.png</t>
  </si>
  <si>
    <t>http://www.natuurgegevens.nl/sites/www.natuurgegevens.nl/files/hr_rapportage/2013/annexd_habitats/range/zip/H2170.zip</t>
  </si>
  <si>
    <r>
      <t>4300 km</t>
    </r>
    <r>
      <rPr>
        <vertAlign val="superscript"/>
        <sz val="10"/>
        <color theme="1"/>
        <rFont val="Calibri"/>
        <family val="2"/>
        <scheme val="minor"/>
      </rPr>
      <t>2</t>
    </r>
  </si>
  <si>
    <r>
      <t>9.3km</t>
    </r>
    <r>
      <rPr>
        <vertAlign val="superscript"/>
        <sz val="10"/>
        <color theme="1"/>
        <rFont val="Calibri"/>
        <family val="2"/>
        <scheme val="minor"/>
      </rPr>
      <t>2</t>
    </r>
  </si>
  <si>
    <t>S&amp;F assessment based on SDF=U1, NEM=na, TS=na; Final score=U1</t>
  </si>
  <si>
    <r>
      <t>8.9km</t>
    </r>
    <r>
      <rPr>
        <vertAlign val="superscript"/>
        <sz val="10"/>
        <color theme="1"/>
        <rFont val="Calibri"/>
        <family val="2"/>
        <scheme val="minor"/>
      </rPr>
      <t>2</t>
    </r>
  </si>
  <si>
    <t>H2180</t>
  </si>
  <si>
    <t>http://www.natuurgegevens.nl/sites/www.natuurgegevens.nl/files/hr_rapportage/2013/annexd_habitats/distribution/png/H2180.png</t>
  </si>
  <si>
    <t>http://www.natuurgegevens.nl/sites/www.natuurgegevens.nl/files/hr_rapportage/2013/annexd_habitats/range/zip/H2180.zip</t>
  </si>
  <si>
    <r>
      <t>4800 km</t>
    </r>
    <r>
      <rPr>
        <vertAlign val="superscript"/>
        <sz val="10"/>
        <color theme="1"/>
        <rFont val="Calibri"/>
        <family val="2"/>
        <scheme val="minor"/>
      </rPr>
      <t>2</t>
    </r>
  </si>
  <si>
    <r>
      <t>81km</t>
    </r>
    <r>
      <rPr>
        <vertAlign val="superscript"/>
        <sz val="10"/>
        <color theme="1"/>
        <rFont val="Calibri"/>
        <family val="2"/>
        <scheme val="minor"/>
      </rPr>
      <t>2</t>
    </r>
  </si>
  <si>
    <t>Assessment of typical species based on Red Lists, for more information see Explanation Note.</t>
  </si>
  <si>
    <t>S&amp;F assessment based on SDF=U2 (but probably better score in final SDF-version!), NEM=U1, TS=FV; Final score=U1</t>
  </si>
  <si>
    <r>
      <t>73km</t>
    </r>
    <r>
      <rPr>
        <vertAlign val="superscript"/>
        <sz val="10"/>
        <color theme="1"/>
        <rFont val="Calibri"/>
        <family val="2"/>
        <scheme val="minor"/>
      </rPr>
      <t>2</t>
    </r>
  </si>
  <si>
    <t>H2190</t>
  </si>
  <si>
    <t>http://www.natuurgegevens.nl/sites/www.natuurgegevens.nl/files/hr_rapportage/2013/annexd_habitats/distribution/png/H2190.png</t>
  </si>
  <si>
    <t>http://www.natuurgegevens.nl/sites/www.natuurgegevens.nl/files/hr_rapportage/2013/annexd_habitats/range/zip/H2190.zip</t>
  </si>
  <si>
    <r>
      <t>7100 km</t>
    </r>
    <r>
      <rPr>
        <vertAlign val="superscript"/>
        <sz val="10"/>
        <color theme="1"/>
        <rFont val="Calibri"/>
        <family val="2"/>
        <scheme val="minor"/>
      </rPr>
      <t>2</t>
    </r>
  </si>
  <si>
    <r>
      <t>27km</t>
    </r>
    <r>
      <rPr>
        <vertAlign val="superscript"/>
        <sz val="10"/>
        <color theme="1"/>
        <rFont val="Calibri"/>
        <family val="2"/>
        <scheme val="minor"/>
      </rPr>
      <t>2</t>
    </r>
  </si>
  <si>
    <t>S&amp;F assessment based on SDF=U1, NEM=U1, TS=U2 corrected to U1 (U2 caused by inland decline of typical species, while these are doing well in this coastal type); Final score=U1</t>
  </si>
  <si>
    <t>The changes in surface area are mainly the result of improved data, but there is also a real increase as a result of successful restoration projects.</t>
  </si>
  <si>
    <t>H2310</t>
  </si>
  <si>
    <t>http://www.natuurgegevens.nl/sites/www.natuurgegevens.nl/files/hr_rapportage/2013/annexd_habitats/distribution/png/H2310.png</t>
  </si>
  <si>
    <t>http://www.natuurgegevens.nl/sites/www.natuurgegevens.nl/files/hr_rapportage/2013/annexd_habitats/range/zip/H2310.zip</t>
  </si>
  <si>
    <r>
      <t>11800 km</t>
    </r>
    <r>
      <rPr>
        <vertAlign val="superscript"/>
        <sz val="10"/>
        <color theme="1"/>
        <rFont val="Calibri"/>
        <family val="2"/>
        <scheme val="minor"/>
      </rPr>
      <t>2</t>
    </r>
  </si>
  <si>
    <r>
      <t>32km</t>
    </r>
    <r>
      <rPr>
        <vertAlign val="superscript"/>
        <sz val="10"/>
        <color theme="1"/>
        <rFont val="Calibri"/>
        <family val="2"/>
        <scheme val="minor"/>
      </rPr>
      <t>2</t>
    </r>
  </si>
  <si>
    <t>S&amp;F assessment based on SDF=U1, NEM=U1, TS=U2; Final score=U2</t>
  </si>
  <si>
    <r>
      <t>A different (smaller) definition of the type was used, compared to the 2007-report.</t>
    </r>
    <r>
      <rPr>
        <i/>
        <sz val="10"/>
        <color theme="1"/>
        <rFont val="Calibri"/>
        <family val="2"/>
        <scheme val="minor"/>
      </rPr>
      <t xml:space="preserve"> </t>
    </r>
  </si>
  <si>
    <r>
      <t>24km</t>
    </r>
    <r>
      <rPr>
        <vertAlign val="superscript"/>
        <sz val="10"/>
        <color theme="1"/>
        <rFont val="Calibri"/>
        <family val="2"/>
        <scheme val="minor"/>
      </rPr>
      <t>2</t>
    </r>
  </si>
  <si>
    <t>H2320</t>
  </si>
  <si>
    <t>http://www.natuurgegevens.nl/sites/www.natuurgegevens.nl/files/hr_rapportage/2013/annexd_habitats/distribution/png/H2320.png</t>
  </si>
  <si>
    <t>http://www.natuurgegevens.nl/sites/www.natuurgegevens.nl/files/hr_rapportage/2013/annexd_habitats/range/zip/H2320.zip</t>
  </si>
  <si>
    <r>
      <t>4400 km</t>
    </r>
    <r>
      <rPr>
        <vertAlign val="superscript"/>
        <sz val="10"/>
        <color theme="1"/>
        <rFont val="Calibri"/>
        <family val="2"/>
        <scheme val="minor"/>
      </rPr>
      <t>2</t>
    </r>
  </si>
  <si>
    <r>
      <t>8.2km</t>
    </r>
    <r>
      <rPr>
        <vertAlign val="superscript"/>
        <sz val="10"/>
        <color theme="1"/>
        <rFont val="Calibri"/>
        <family val="2"/>
        <scheme val="minor"/>
      </rPr>
      <t>2</t>
    </r>
  </si>
  <si>
    <t>S&amp;F Assessment based on SDF=FV, NEM=FV,TS=U1; Final score=U1</t>
  </si>
  <si>
    <r>
      <t>6.1km</t>
    </r>
    <r>
      <rPr>
        <vertAlign val="superscript"/>
        <sz val="10"/>
        <color theme="1"/>
        <rFont val="Calibri"/>
        <family val="2"/>
        <scheme val="minor"/>
      </rPr>
      <t>2</t>
    </r>
  </si>
  <si>
    <t>H2330</t>
  </si>
  <si>
    <t>http://www.natuurgegevens.nl/sites/www.natuurgegevens.nl/files/hr_rapportage/2013/annexd_habitats/distribution/png/H2330.png</t>
  </si>
  <si>
    <t>http://www.natuurgegevens.nl/sites/www.natuurgegevens.nl/files/hr_rapportage/2013/annexd_habitats/range/zip/H2330.zip</t>
  </si>
  <si>
    <r>
      <t>7600 km</t>
    </r>
    <r>
      <rPr>
        <vertAlign val="superscript"/>
        <sz val="10"/>
        <color theme="1"/>
        <rFont val="Calibri"/>
        <family val="2"/>
        <scheme val="minor"/>
      </rPr>
      <t>2</t>
    </r>
  </si>
  <si>
    <r>
      <t>43km</t>
    </r>
    <r>
      <rPr>
        <vertAlign val="superscript"/>
        <sz val="10"/>
        <color theme="1"/>
        <rFont val="Calibri"/>
        <family val="2"/>
        <scheme val="minor"/>
      </rPr>
      <t>2</t>
    </r>
  </si>
  <si>
    <t>S&amp;F assessment based on SDF=U2, NEM=FV, TS=U1; Final score=U2</t>
  </si>
  <si>
    <t>The change in area from the 2007-report is mainly caused by different definition (soil type included; open sand partly excluded) and better data</t>
  </si>
  <si>
    <t>H3110</t>
  </si>
  <si>
    <t>Gertie Arts</t>
  </si>
  <si>
    <t>http://www.natuurgegevens.nl/sites/www.natuurgegevens.nl/files/hr_rapportage/2013/annexd_habitats/distribution/png/H3110.png</t>
  </si>
  <si>
    <t>http://www.natuurgegevens.nl/sites/www.natuurgegevens.nl/files/hr_rapportage/2013/annexd_habitats/range/zip/H3110.zip</t>
  </si>
  <si>
    <r>
      <t>800 km</t>
    </r>
    <r>
      <rPr>
        <vertAlign val="superscript"/>
        <sz val="10"/>
        <color theme="1"/>
        <rFont val="Calibri"/>
        <family val="2"/>
        <scheme val="minor"/>
      </rPr>
      <t>2</t>
    </r>
  </si>
  <si>
    <t>- = decrease</t>
  </si>
  <si>
    <r>
      <t>0.4km</t>
    </r>
    <r>
      <rPr>
        <vertAlign val="superscript"/>
        <sz val="10"/>
        <color theme="1"/>
        <rFont val="Calibri"/>
        <family val="2"/>
        <scheme val="minor"/>
      </rPr>
      <t>2</t>
    </r>
  </si>
  <si>
    <t>S&amp;F assessment based on SDF=U1, NEM=na, TS=U2; Final score=U2</t>
  </si>
  <si>
    <r>
      <t>0.3km</t>
    </r>
    <r>
      <rPr>
        <vertAlign val="superscript"/>
        <sz val="10"/>
        <color theme="1"/>
        <rFont val="Calibri"/>
        <family val="2"/>
        <scheme val="minor"/>
      </rPr>
      <t>2</t>
    </r>
  </si>
  <si>
    <t>H3130</t>
  </si>
  <si>
    <t>http://www.natuurgegevens.nl/sites/www.natuurgegevens.nl/files/hr_rapportage/2013/annexd_habitats/distribution/png/H3130.png</t>
  </si>
  <si>
    <t>http://www.natuurgegevens.nl/sites/www.natuurgegevens.nl/files/hr_rapportage/2013/annexd_habitats/range/zip/H3130.zip</t>
  </si>
  <si>
    <r>
      <t>8700 km</t>
    </r>
    <r>
      <rPr>
        <vertAlign val="superscript"/>
        <sz val="10"/>
        <color theme="1"/>
        <rFont val="Calibri"/>
        <family val="2"/>
        <scheme val="minor"/>
      </rPr>
      <t>2</t>
    </r>
  </si>
  <si>
    <t>S&amp;F Assessment based on SDF=U1, NEM=FV, TS=U2; Final score=U2</t>
  </si>
  <si>
    <t>Possibly the range is incomplete, but the main difference with the 2007-report is that a stricter definition has been used for selecting grid cells for this type. One of the associations selected earlier, was deleted. Further, for the selection of habitats, the distribution was overlaid with a map of water courses and with the fysio-graphical region (pleisticene, sandy soils).</t>
  </si>
  <si>
    <r>
      <t>3.4km</t>
    </r>
    <r>
      <rPr>
        <vertAlign val="superscript"/>
        <sz val="10"/>
        <color theme="1"/>
        <rFont val="Calibri"/>
        <family val="2"/>
        <scheme val="minor"/>
      </rPr>
      <t>2</t>
    </r>
  </si>
  <si>
    <t>H3140</t>
  </si>
  <si>
    <t>http://www.natuurgegevens.nl/sites/www.natuurgegevens.nl/files/hr_rapportage/2013/annexd_habitats/distribution/png/H3140.png</t>
  </si>
  <si>
    <t>http://www.natuurgegevens.nl/sites/www.natuurgegevens.nl/files/hr_rapportage/2013/annexd_habitats/range/zip/H3140.zip</t>
  </si>
  <si>
    <r>
      <t>92km</t>
    </r>
    <r>
      <rPr>
        <vertAlign val="superscript"/>
        <sz val="10"/>
        <color theme="1"/>
        <rFont val="Calibri"/>
        <family val="2"/>
        <scheme val="minor"/>
      </rPr>
      <t>2</t>
    </r>
  </si>
  <si>
    <t>S&amp;F assessment based on SDF=U1, NEM=na, TS=U1; Final score=U1</t>
  </si>
  <si>
    <t>An official red list for Characeae is not available. Preliminary red list scores for typical Characeae have been obtained from www.verspreidingsatlas.nl/kranswieren. We expect that the overall status of Characeae has been improved and that a forthcoming official red list contains fewer threatened species.</t>
  </si>
  <si>
    <r>
      <t>83km</t>
    </r>
    <r>
      <rPr>
        <vertAlign val="superscript"/>
        <sz val="10"/>
        <color theme="1"/>
        <rFont val="Calibri"/>
        <family val="2"/>
        <scheme val="minor"/>
      </rPr>
      <t>2</t>
    </r>
  </si>
  <si>
    <t>H3150</t>
  </si>
  <si>
    <t>http://www.natuurgegevens.nl/sites/www.natuurgegevens.nl/files/hr_rapportage/2013/annexd_habitats/distribution/png/H3150.png</t>
  </si>
  <si>
    <t>http://www.natuurgegevens.nl/sites/www.natuurgegevens.nl/files/hr_rapportage/2013/annexd_habitats/range/zip/H3150.zip</t>
  </si>
  <si>
    <r>
      <t>10100 km</t>
    </r>
    <r>
      <rPr>
        <vertAlign val="superscript"/>
        <sz val="10"/>
        <color theme="1"/>
        <rFont val="Calibri"/>
        <family val="2"/>
        <scheme val="minor"/>
      </rPr>
      <t>2</t>
    </r>
  </si>
  <si>
    <r>
      <t>38km</t>
    </r>
    <r>
      <rPr>
        <vertAlign val="superscript"/>
        <sz val="10"/>
        <color theme="1"/>
        <rFont val="Calibri"/>
        <family val="2"/>
        <scheme val="minor"/>
      </rPr>
      <t>2</t>
    </r>
  </si>
  <si>
    <t>Habitat has been re-defined and has been considered in a more narrow range. In total a slightly increase of area took place since 2007. The main reason for the different range between 2007 and 2013 is also due to this stricter (better) defintion, in which a water course/body map is used to draw the distribution map.</t>
  </si>
  <si>
    <r>
      <t>31km</t>
    </r>
    <r>
      <rPr>
        <vertAlign val="superscript"/>
        <sz val="10"/>
        <color theme="1"/>
        <rFont val="Calibri"/>
        <family val="2"/>
        <scheme val="minor"/>
      </rPr>
      <t>2</t>
    </r>
  </si>
  <si>
    <t>H3160</t>
  </si>
  <si>
    <t>http://www.natuurgegevens.nl/sites/www.natuurgegevens.nl/files/hr_rapportage/2013/annexd_habitats/distribution/png/H3160.png</t>
  </si>
  <si>
    <t>http://www.natuurgegevens.nl/sites/www.natuurgegevens.nl/files/hr_rapportage/2013/annexd_habitats/range/zip/H3160.zip</t>
  </si>
  <si>
    <r>
      <t>6600 km</t>
    </r>
    <r>
      <rPr>
        <vertAlign val="superscript"/>
        <sz val="10"/>
        <color theme="1"/>
        <rFont val="Calibri"/>
        <family val="2"/>
        <scheme val="minor"/>
      </rPr>
      <t>2</t>
    </r>
  </si>
  <si>
    <r>
      <t>7km</t>
    </r>
    <r>
      <rPr>
        <vertAlign val="superscript"/>
        <sz val="10"/>
        <color theme="1"/>
        <rFont val="Calibri"/>
        <family val="2"/>
        <scheme val="minor"/>
      </rPr>
      <t>2</t>
    </r>
  </si>
  <si>
    <t>S&amp;F assessment based on SDF=U1, NEM=U1, TS=U1 (U2 is overruled by expert opinion); Final score = U1</t>
  </si>
  <si>
    <t>TS is given as U2 due to the extinct Carex limosa which has always been very rare in the Netherlands. Therefore, we overrule U2 by U1.</t>
  </si>
  <si>
    <t>Change in range between 2007 and 2013 is due to different methods (stricter selection of localities); The habitat has been selected by matching of the distribution with a map of water habitats and with the fysio-geographical region (pleistocene sandy regions). Improved knowledge is not the case: in fact the present range is maybe not complete</t>
  </si>
  <si>
    <r>
      <t>4.9km</t>
    </r>
    <r>
      <rPr>
        <vertAlign val="superscript"/>
        <sz val="10"/>
        <color theme="1"/>
        <rFont val="Calibri"/>
        <family val="2"/>
        <scheme val="minor"/>
      </rPr>
      <t>2</t>
    </r>
  </si>
  <si>
    <t>H3260</t>
  </si>
  <si>
    <t>http://www.natuurgegevens.nl/sites/www.natuurgegevens.nl/files/hr_rapportage/2013/annexd_habitats/distribution/png/H3260.png</t>
  </si>
  <si>
    <t>http://www.natuurgegevens.nl/sites/www.natuurgegevens.nl/files/hr_rapportage/2013/annexd_habitats/range/zip/H3260.zip</t>
  </si>
  <si>
    <t>1 = Estimate based on expert opinion with no or minimal sampling</t>
  </si>
  <si>
    <r>
      <t>1.2km</t>
    </r>
    <r>
      <rPr>
        <vertAlign val="superscript"/>
        <sz val="10"/>
        <color theme="1"/>
        <rFont val="Calibri"/>
        <family val="2"/>
        <scheme val="minor"/>
      </rPr>
      <t>2</t>
    </r>
  </si>
  <si>
    <t>S&amp;F Assessment based on SDF=U1, NEM=FV, TS=U1; Final score= U1</t>
  </si>
  <si>
    <r>
      <t>0.9km</t>
    </r>
    <r>
      <rPr>
        <vertAlign val="superscript"/>
        <sz val="10"/>
        <color theme="1"/>
        <rFont val="Calibri"/>
        <family val="2"/>
        <scheme val="minor"/>
      </rPr>
      <t>2</t>
    </r>
  </si>
  <si>
    <t>H3270</t>
  </si>
  <si>
    <t>http://www.natuurgegevens.nl/sites/www.natuurgegevens.nl/files/hr_rapportage/2013/annexd_habitats/distribution/png/H3270.png</t>
  </si>
  <si>
    <t>http://www.natuurgegevens.nl/sites/www.natuurgegevens.nl/files/hr_rapportage/2013/annexd_habitats/range/zip/H3270.zip</t>
  </si>
  <si>
    <r>
      <t>5100 km</t>
    </r>
    <r>
      <rPr>
        <vertAlign val="superscript"/>
        <sz val="10"/>
        <color theme="1"/>
        <rFont val="Calibri"/>
        <family val="2"/>
        <scheme val="minor"/>
      </rPr>
      <t>2</t>
    </r>
  </si>
  <si>
    <r>
      <t>2.3km</t>
    </r>
    <r>
      <rPr>
        <vertAlign val="superscript"/>
        <sz val="10"/>
        <color theme="1"/>
        <rFont val="Calibri"/>
        <family val="2"/>
        <scheme val="minor"/>
      </rPr>
      <t>2</t>
    </r>
  </si>
  <si>
    <t>Range is somewhat smaller than in 2007, due to a stricter definition (within the riverine system).</t>
  </si>
  <si>
    <r>
      <t>1.9km</t>
    </r>
    <r>
      <rPr>
        <vertAlign val="superscript"/>
        <sz val="10"/>
        <color theme="1"/>
        <rFont val="Calibri"/>
        <family val="2"/>
        <scheme val="minor"/>
      </rPr>
      <t>2</t>
    </r>
  </si>
  <si>
    <t>H4010</t>
  </si>
  <si>
    <t>Rienk-Jan Bijlsma</t>
  </si>
  <si>
    <t>http://www.natuurgegevens.nl/sites/www.natuurgegevens.nl/files/hr_rapportage/2013/annexd_habitats/distribution/png/H4010.png</t>
  </si>
  <si>
    <t>http://www.natuurgegevens.nl/sites/www.natuurgegevens.nl/files/hr_rapportage/2013/annexd_habitats/range/zip/H4010.zip</t>
  </si>
  <si>
    <r>
      <t>16300 km</t>
    </r>
    <r>
      <rPr>
        <vertAlign val="superscript"/>
        <sz val="10"/>
        <color theme="1"/>
        <rFont val="Calibri"/>
        <family val="2"/>
        <scheme val="minor"/>
      </rPr>
      <t>2</t>
    </r>
  </si>
  <si>
    <r>
      <t>36km</t>
    </r>
    <r>
      <rPr>
        <vertAlign val="superscript"/>
        <sz val="10"/>
        <color theme="1"/>
        <rFont val="Calibri"/>
        <family val="2"/>
        <scheme val="minor"/>
      </rPr>
      <t>2</t>
    </r>
  </si>
  <si>
    <t>S&amp;F assessment based on SDF=U1, NEM/LVD=na, TS=U1; Final score=U1.</t>
  </si>
  <si>
    <t>3 = Complete survey or a statistically robust estimate</t>
  </si>
  <si>
    <t>H4030</t>
  </si>
  <si>
    <t>http://www.natuurgegevens.nl/sites/www.natuurgegevens.nl/files/hr_rapportage/2013/annexd_habitats/distribution/png/H4030.png</t>
  </si>
  <si>
    <t>http://www.natuurgegevens.nl/sites/www.natuurgegevens.nl/files/hr_rapportage/2013/annexd_habitats/range/zip/H4030.zip</t>
  </si>
  <si>
    <r>
      <t>16100 km</t>
    </r>
    <r>
      <rPr>
        <vertAlign val="superscript"/>
        <sz val="10"/>
        <color theme="1"/>
        <rFont val="Calibri"/>
        <family val="2"/>
        <scheme val="minor"/>
      </rPr>
      <t>2</t>
    </r>
  </si>
  <si>
    <t>See explanation note</t>
  </si>
  <si>
    <r>
      <t>227km</t>
    </r>
    <r>
      <rPr>
        <vertAlign val="superscript"/>
        <sz val="10"/>
        <color theme="1"/>
        <rFont val="Calibri"/>
        <family val="2"/>
        <scheme val="minor"/>
      </rPr>
      <t>2</t>
    </r>
  </si>
  <si>
    <t>Assessment of typical species based on Red Lists, for more information see explanation note.</t>
  </si>
  <si>
    <t>S&amp;F assessment based on SDF=U2, NEM/LVD=na, TS=U2; Final score=U2.</t>
  </si>
  <si>
    <r>
      <t>170km</t>
    </r>
    <r>
      <rPr>
        <vertAlign val="superscript"/>
        <sz val="10"/>
        <color theme="1"/>
        <rFont val="Calibri"/>
        <family val="2"/>
        <scheme val="minor"/>
      </rPr>
      <t>2</t>
    </r>
  </si>
  <si>
    <t>H5130</t>
  </si>
  <si>
    <t>http://www.natuurgegevens.nl/sites/www.natuurgegevens.nl/files/hr_rapportage/2013/annexd_habitats/distribution/png/H5130.png</t>
  </si>
  <si>
    <t>http://www.natuurgegevens.nl/sites/www.natuurgegevens.nl/files/hr_rapportage/2013/annexd_habitats/range/zip/H5130.zip</t>
  </si>
  <si>
    <r>
      <t>5200 km</t>
    </r>
    <r>
      <rPr>
        <vertAlign val="superscript"/>
        <sz val="10"/>
        <color theme="1"/>
        <rFont val="Calibri"/>
        <family val="2"/>
        <scheme val="minor"/>
      </rPr>
      <t>2</t>
    </r>
  </si>
  <si>
    <r>
      <t>5.2km</t>
    </r>
    <r>
      <rPr>
        <vertAlign val="superscript"/>
        <sz val="10"/>
        <color theme="1"/>
        <rFont val="Calibri"/>
        <family val="2"/>
        <scheme val="minor"/>
      </rPr>
      <t>2</t>
    </r>
  </si>
  <si>
    <t>S&amp;F assessment based on SDF=U1, NEM/LVD=na, TS=na; Final score=U1.</t>
  </si>
  <si>
    <r>
      <t>3.9km</t>
    </r>
    <r>
      <rPr>
        <vertAlign val="superscript"/>
        <sz val="10"/>
        <color theme="1"/>
        <rFont val="Calibri"/>
        <family val="2"/>
        <scheme val="minor"/>
      </rPr>
      <t>2</t>
    </r>
  </si>
  <si>
    <t>H6110</t>
  </si>
  <si>
    <t>http://www.natuurgegevens.nl/sites/www.natuurgegevens.nl/files/hr_rapportage/2013/annexd_habitats/distribution/png/H6110.png</t>
  </si>
  <si>
    <t>http://www.natuurgegevens.nl/sites/www.natuurgegevens.nl/files/hr_rapportage/2013/annexd_habitats/range/zip/H6110.zip</t>
  </si>
  <si>
    <r>
      <t>400 km</t>
    </r>
    <r>
      <rPr>
        <vertAlign val="superscript"/>
        <sz val="10"/>
        <color theme="1"/>
        <rFont val="Calibri"/>
        <family val="2"/>
        <scheme val="minor"/>
      </rPr>
      <t>2</t>
    </r>
  </si>
  <si>
    <r>
      <t>0.0006km</t>
    </r>
    <r>
      <rPr>
        <vertAlign val="superscript"/>
        <sz val="10"/>
        <color theme="1"/>
        <rFont val="Calibri"/>
        <family val="2"/>
        <scheme val="minor"/>
      </rPr>
      <t>2</t>
    </r>
  </si>
  <si>
    <t>Actual area is estimated at 6 are while the historical area was at most 4 times greater.</t>
  </si>
  <si>
    <t>H6120</t>
  </si>
  <si>
    <t>Eddy Weeda</t>
  </si>
  <si>
    <t>http://www.natuurgegevens.nl/sites/www.natuurgegevens.nl/files/hr_rapportage/2013/annexd_habitats/distribution/png/H6120.png</t>
  </si>
  <si>
    <t>http://www.natuurgegevens.nl/sites/www.natuurgegevens.nl/files/hr_rapportage/2013/annexd_habitats/range/zip/H6120.zip</t>
  </si>
  <si>
    <r>
      <t>3800 km</t>
    </r>
    <r>
      <rPr>
        <vertAlign val="superscript"/>
        <sz val="10"/>
        <color theme="1"/>
        <rFont val="Calibri"/>
        <family val="2"/>
        <scheme val="minor"/>
      </rPr>
      <t>2</t>
    </r>
  </si>
  <si>
    <r>
      <t>2.5km</t>
    </r>
    <r>
      <rPr>
        <vertAlign val="superscript"/>
        <sz val="10"/>
        <color theme="1"/>
        <rFont val="Calibri"/>
        <family val="2"/>
        <scheme val="minor"/>
      </rPr>
      <t>2</t>
    </r>
  </si>
  <si>
    <r>
      <t>2km</t>
    </r>
    <r>
      <rPr>
        <vertAlign val="superscript"/>
        <sz val="10"/>
        <color theme="1"/>
        <rFont val="Calibri"/>
        <family val="2"/>
        <scheme val="minor"/>
      </rPr>
      <t>2</t>
    </r>
  </si>
  <si>
    <t>H6130</t>
  </si>
  <si>
    <t>http://www.natuurgegevens.nl/sites/www.natuurgegevens.nl/files/hr_rapportage/2013/annexd_habitats/distribution/png/H6130.png</t>
  </si>
  <si>
    <t>http://www.natuurgegevens.nl/sites/www.natuurgegevens.nl/files/hr_rapportage/2013/annexd_habitats/range/zip/H6130.zip</t>
  </si>
  <si>
    <r>
      <t>100 km</t>
    </r>
    <r>
      <rPr>
        <vertAlign val="superscript"/>
        <sz val="10"/>
        <color theme="1"/>
        <rFont val="Calibri"/>
        <family val="2"/>
        <scheme val="minor"/>
      </rPr>
      <t>2</t>
    </r>
  </si>
  <si>
    <r>
      <t>0.006km</t>
    </r>
    <r>
      <rPr>
        <vertAlign val="superscript"/>
        <sz val="10"/>
        <color theme="1"/>
        <rFont val="Calibri"/>
        <family val="2"/>
        <scheme val="minor"/>
      </rPr>
      <t>2</t>
    </r>
  </si>
  <si>
    <t>Despite the low number of typical species TS=U2 because the three species are characteristic or exclusive and all threatened (Festuca U2, Viola U2, Thlaspi U1).</t>
  </si>
  <si>
    <t>H6210</t>
  </si>
  <si>
    <t>http://www.natuurgegevens.nl/sites/www.natuurgegevens.nl/files/hr_rapportage/2013/annexd_habitats/distribution/png/H6210.png</t>
  </si>
  <si>
    <t>http://www.natuurgegevens.nl/sites/www.natuurgegevens.nl/files/hr_rapportage/2013/annexd_habitats/range/zip/H6210.zip</t>
  </si>
  <si>
    <r>
      <t>600 km</t>
    </r>
    <r>
      <rPr>
        <vertAlign val="superscript"/>
        <sz val="10"/>
        <color theme="1"/>
        <rFont val="Calibri"/>
        <family val="2"/>
        <scheme val="minor"/>
      </rPr>
      <t>2</t>
    </r>
  </si>
  <si>
    <r>
      <t>0.5km</t>
    </r>
    <r>
      <rPr>
        <vertAlign val="superscript"/>
        <sz val="10"/>
        <color theme="1"/>
        <rFont val="Calibri"/>
        <family val="2"/>
        <scheme val="minor"/>
      </rPr>
      <t>2</t>
    </r>
  </si>
  <si>
    <t>S&amp;F assessment based on SDF=U1, NEM/LVD=na, TS=U2; Final score=U2.</t>
  </si>
  <si>
    <t>H6230</t>
  </si>
  <si>
    <t>http://www.natuurgegevens.nl/sites/www.natuurgegevens.nl/files/hr_rapportage/2013/annexd_habitats/distribution/png/H6230.png</t>
  </si>
  <si>
    <t>http://www.natuurgegevens.nl/sites/www.natuurgegevens.nl/files/hr_rapportage/2013/annexd_habitats/range/zip/H6230.zip</t>
  </si>
  <si>
    <r>
      <t>12600 km</t>
    </r>
    <r>
      <rPr>
        <vertAlign val="superscript"/>
        <sz val="10"/>
        <color theme="1"/>
        <rFont val="Calibri"/>
        <family val="2"/>
        <scheme val="minor"/>
      </rPr>
      <t>2</t>
    </r>
  </si>
  <si>
    <r>
      <t>7.7km</t>
    </r>
    <r>
      <rPr>
        <vertAlign val="superscript"/>
        <sz val="10"/>
        <color theme="1"/>
        <rFont val="Calibri"/>
        <family val="2"/>
        <scheme val="minor"/>
      </rPr>
      <t>2</t>
    </r>
  </si>
  <si>
    <t>S&amp;F assessment based on SDF=U1, NEM/LVD=na, TS=U2; Final score=U2</t>
  </si>
  <si>
    <r>
      <t>5.4km</t>
    </r>
    <r>
      <rPr>
        <vertAlign val="superscript"/>
        <sz val="10"/>
        <color theme="1"/>
        <rFont val="Calibri"/>
        <family val="2"/>
        <scheme val="minor"/>
      </rPr>
      <t>2</t>
    </r>
  </si>
  <si>
    <t>H6410</t>
  </si>
  <si>
    <t>http://www.natuurgegevens.nl/sites/www.natuurgegevens.nl/files/hr_rapportage/2013/annexd_habitats/distribution/png/H6410.png</t>
  </si>
  <si>
    <t>http://www.natuurgegevens.nl/sites/www.natuurgegevens.nl/files/hr_rapportage/2013/annexd_habitats/range/zip/H6410.zip</t>
  </si>
  <si>
    <r>
      <t>10900 km</t>
    </r>
    <r>
      <rPr>
        <vertAlign val="superscript"/>
        <sz val="10"/>
        <color theme="1"/>
        <rFont val="Calibri"/>
        <family val="2"/>
        <scheme val="minor"/>
      </rPr>
      <t>2</t>
    </r>
  </si>
  <si>
    <r>
      <t>2.9km</t>
    </r>
    <r>
      <rPr>
        <vertAlign val="superscript"/>
        <sz val="10"/>
        <color theme="1"/>
        <rFont val="Calibri"/>
        <family val="2"/>
        <scheme val="minor"/>
      </rPr>
      <t>2</t>
    </r>
  </si>
  <si>
    <t>S&amp;F assessment based on SDF=U1, NEM/LVD=half red/half green, TS=U2; Final score=U2.</t>
  </si>
  <si>
    <r>
      <t>2.4km</t>
    </r>
    <r>
      <rPr>
        <vertAlign val="superscript"/>
        <sz val="10"/>
        <color theme="1"/>
        <rFont val="Calibri"/>
        <family val="2"/>
        <scheme val="minor"/>
      </rPr>
      <t>2</t>
    </r>
  </si>
  <si>
    <t>H6430</t>
  </si>
  <si>
    <t>http://www.natuurgegevens.nl/sites/www.natuurgegevens.nl/files/hr_rapportage/2013/annexd_habitats/distribution/png/H6430.png</t>
  </si>
  <si>
    <t>http://www.natuurgegevens.nl/sites/www.natuurgegevens.nl/files/hr_rapportage/2013/annexd_habitats/range/zip/H6430.zip</t>
  </si>
  <si>
    <r>
      <t>28300 km</t>
    </r>
    <r>
      <rPr>
        <vertAlign val="superscript"/>
        <sz val="10"/>
        <color theme="1"/>
        <rFont val="Calibri"/>
        <family val="2"/>
        <scheme val="minor"/>
      </rPr>
      <t>2</t>
    </r>
  </si>
  <si>
    <t>S&amp;F assessment based on SDF=U1, NEM/LVD=U1, TS=U1; Final score=U1.</t>
  </si>
  <si>
    <r>
      <t>15km</t>
    </r>
    <r>
      <rPr>
        <vertAlign val="superscript"/>
        <sz val="10"/>
        <color theme="1"/>
        <rFont val="Calibri"/>
        <family val="2"/>
        <scheme val="minor"/>
      </rPr>
      <t>2</t>
    </r>
  </si>
  <si>
    <t>H6510</t>
  </si>
  <si>
    <t>http://www.natuurgegevens.nl/sites/www.natuurgegevens.nl/files/hr_rapportage/2013/annexd_habitats/distribution/png/H6510.png</t>
  </si>
  <si>
    <t>http://www.natuurgegevens.nl/sites/www.natuurgegevens.nl/files/hr_rapportage/2013/annexd_habitats/range/zip/H6510.zip</t>
  </si>
  <si>
    <r>
      <t>9km</t>
    </r>
    <r>
      <rPr>
        <vertAlign val="superscript"/>
        <sz val="10"/>
        <color theme="1"/>
        <rFont val="Calibri"/>
        <family val="2"/>
        <scheme val="minor"/>
      </rPr>
      <t>2</t>
    </r>
  </si>
  <si>
    <t>S&amp;F assesment based on SDF=FV, NEM/LVD=U1, TS=U1; Final score=U1.</t>
  </si>
  <si>
    <r>
      <t>7.2km</t>
    </r>
    <r>
      <rPr>
        <vertAlign val="superscript"/>
        <sz val="10"/>
        <color theme="1"/>
        <rFont val="Calibri"/>
        <family val="2"/>
        <scheme val="minor"/>
      </rPr>
      <t>2</t>
    </r>
  </si>
  <si>
    <t>H7110</t>
  </si>
  <si>
    <t>http://www.natuurgegevens.nl/sites/www.natuurgegevens.nl/files/hr_rapportage/2013/annexd_habitats/distribution/png/H7110.png</t>
  </si>
  <si>
    <t>http://www.natuurgegevens.nl/sites/www.natuurgegevens.nl/files/hr_rapportage/2013/annexd_habitats/range/zip/H7110.zip</t>
  </si>
  <si>
    <r>
      <t>1.3km</t>
    </r>
    <r>
      <rPr>
        <vertAlign val="superscript"/>
        <sz val="10"/>
        <color theme="1"/>
        <rFont val="Calibri"/>
        <family val="2"/>
        <scheme val="minor"/>
      </rPr>
      <t>2</t>
    </r>
  </si>
  <si>
    <t>H7120</t>
  </si>
  <si>
    <t>http://www.natuurgegevens.nl/sites/www.natuurgegevens.nl/files/hr_rapportage/2013/annexd_habitats/distribution/png/H7120.png</t>
  </si>
  <si>
    <t>http://www.natuurgegevens.nl/sites/www.natuurgegevens.nl/files/hr_rapportage/2013/annexd_habitats/range/zip/H7120.zip</t>
  </si>
  <si>
    <r>
      <t>3700 km</t>
    </r>
    <r>
      <rPr>
        <vertAlign val="superscript"/>
        <sz val="10"/>
        <color theme="1"/>
        <rFont val="Calibri"/>
        <family val="2"/>
        <scheme val="minor"/>
      </rPr>
      <t>2</t>
    </r>
  </si>
  <si>
    <r>
      <t>52km</t>
    </r>
    <r>
      <rPr>
        <vertAlign val="superscript"/>
        <sz val="10"/>
        <color theme="1"/>
        <rFont val="Calibri"/>
        <family val="2"/>
        <scheme val="minor"/>
      </rPr>
      <t>2</t>
    </r>
  </si>
  <si>
    <t>S&amp;F assessment based on SDF=U1, NEM/LVD=FV, TS=U2; Final score=U2.</t>
  </si>
  <si>
    <r>
      <t>48km</t>
    </r>
    <r>
      <rPr>
        <vertAlign val="superscript"/>
        <sz val="10"/>
        <color theme="1"/>
        <rFont val="Calibri"/>
        <family val="2"/>
        <scheme val="minor"/>
      </rPr>
      <t>2</t>
    </r>
  </si>
  <si>
    <t>H7140</t>
  </si>
  <si>
    <t>http://www.natuurgegevens.nl/sites/www.natuurgegevens.nl/files/hr_rapportage/2013/annexd_habitats/distribution/png/H7140.png</t>
  </si>
  <si>
    <t>http://www.natuurgegevens.nl/sites/www.natuurgegevens.nl/files/hr_rapportage/2013/annexd_habitats/range/zip/H7140.zip</t>
  </si>
  <si>
    <r>
      <t>7000 km</t>
    </r>
    <r>
      <rPr>
        <vertAlign val="superscript"/>
        <sz val="10"/>
        <color theme="1"/>
        <rFont val="Calibri"/>
        <family val="2"/>
        <scheme val="minor"/>
      </rPr>
      <t>2</t>
    </r>
  </si>
  <si>
    <t>S&amp;F assesment based on SDF=U2, NEM/LVD=U1, TS=U2; Final score=U2.</t>
  </si>
  <si>
    <r>
      <t>14km</t>
    </r>
    <r>
      <rPr>
        <vertAlign val="superscript"/>
        <sz val="10"/>
        <color theme="1"/>
        <rFont val="Calibri"/>
        <family val="2"/>
        <scheme val="minor"/>
      </rPr>
      <t>2</t>
    </r>
  </si>
  <si>
    <t>H7150</t>
  </si>
  <si>
    <t>http://www.natuurgegevens.nl/sites/www.natuurgegevens.nl/files/hr_rapportage/2013/annexd_habitats/distribution/png/H7150.png</t>
  </si>
  <si>
    <t>http://www.natuurgegevens.nl/sites/www.natuurgegevens.nl/files/hr_rapportage/2013/annexd_habitats/range/zip/H7150.zip</t>
  </si>
  <si>
    <r>
      <t>11900 km</t>
    </r>
    <r>
      <rPr>
        <vertAlign val="superscript"/>
        <sz val="10"/>
        <color theme="1"/>
        <rFont val="Calibri"/>
        <family val="2"/>
        <scheme val="minor"/>
      </rPr>
      <t>2</t>
    </r>
  </si>
  <si>
    <r>
      <t>3.2km</t>
    </r>
    <r>
      <rPr>
        <vertAlign val="superscript"/>
        <sz val="10"/>
        <color theme="1"/>
        <rFont val="Calibri"/>
        <family val="2"/>
        <scheme val="minor"/>
      </rPr>
      <t>2</t>
    </r>
  </si>
  <si>
    <t>S&amp;F assessment based on SDF=U1, NEM/LVD=U1, TS=FV (##); Final score=U1.</t>
  </si>
  <si>
    <t>H7210</t>
  </si>
  <si>
    <t>http://www.natuurgegevens.nl/sites/www.natuurgegevens.nl/files/hr_rapportage/2013/annexd_habitats/distribution/png/H7210.png</t>
  </si>
  <si>
    <t>http://www.natuurgegevens.nl/sites/www.natuurgegevens.nl/files/hr_rapportage/2013/annexd_habitats/range/zip/H7210.zip</t>
  </si>
  <si>
    <r>
      <t>4200 km</t>
    </r>
    <r>
      <rPr>
        <vertAlign val="superscript"/>
        <sz val="10"/>
        <color theme="1"/>
        <rFont val="Calibri"/>
        <family val="2"/>
        <scheme val="minor"/>
      </rPr>
      <t>2</t>
    </r>
  </si>
  <si>
    <r>
      <t>1km</t>
    </r>
    <r>
      <rPr>
        <vertAlign val="superscript"/>
        <sz val="10"/>
        <color theme="1"/>
        <rFont val="Calibri"/>
        <family val="2"/>
        <scheme val="minor"/>
      </rPr>
      <t>2</t>
    </r>
  </si>
  <si>
    <t>S&amp;F assessment based on SDF=U2, NEM/LVD=U1, TS=na; Final score=U1 (SDF overruled by NEM/LVD and expert judgement).</t>
  </si>
  <si>
    <t>H7220</t>
  </si>
  <si>
    <t>http://www.natuurgegevens.nl/sites/www.natuurgegevens.nl/files/hr_rapportage/2013/annexd_habitats/distribution/png/H7220.png</t>
  </si>
  <si>
    <t>http://www.natuurgegevens.nl/sites/www.natuurgegevens.nl/files/hr_rapportage/2013/annexd_habitats/range/zip/H7220.zip</t>
  </si>
  <si>
    <r>
      <t>0.003km</t>
    </r>
    <r>
      <rPr>
        <vertAlign val="superscript"/>
        <sz val="10"/>
        <color theme="1"/>
        <rFont val="Calibri"/>
        <family val="2"/>
        <scheme val="minor"/>
      </rPr>
      <t>2</t>
    </r>
  </si>
  <si>
    <t>S&amp;F assessment based on SDF=U1, NEM/LVD=U1, TS=U2. (score for TS overruled because of low number and no characteristic or exclusive species is threatened. However, a negative trend exists in several constant species including Salamandra salamandra which is almost extinct). Final score=U1</t>
  </si>
  <si>
    <t>H7230</t>
  </si>
  <si>
    <t>http://www.natuurgegevens.nl/sites/www.natuurgegevens.nl/files/hr_rapportage/2013/annexd_habitats/distribution/png/H7230.png</t>
  </si>
  <si>
    <t>http://www.natuurgegevens.nl/sites/www.natuurgegevens.nl/files/hr_rapportage/2013/annexd_habitats/range/zip/H7230.zip</t>
  </si>
  <si>
    <r>
      <t>2100 km</t>
    </r>
    <r>
      <rPr>
        <vertAlign val="superscript"/>
        <sz val="10"/>
        <color theme="1"/>
        <rFont val="Calibri"/>
        <family val="2"/>
        <scheme val="minor"/>
      </rPr>
      <t>2</t>
    </r>
  </si>
  <si>
    <r>
      <t>0.11km</t>
    </r>
    <r>
      <rPr>
        <vertAlign val="superscript"/>
        <sz val="10"/>
        <color theme="1"/>
        <rFont val="Calibri"/>
        <family val="2"/>
        <scheme val="minor"/>
      </rPr>
      <t>2</t>
    </r>
  </si>
  <si>
    <t>S&amp;F assessment based on SDF=U2, NEM/LVD=U1, TS=U2; Final score=U2.</t>
  </si>
  <si>
    <r>
      <t>0.08km</t>
    </r>
    <r>
      <rPr>
        <vertAlign val="superscript"/>
        <sz val="10"/>
        <color theme="1"/>
        <rFont val="Calibri"/>
        <family val="2"/>
        <scheme val="minor"/>
      </rPr>
      <t>2</t>
    </r>
  </si>
  <si>
    <t>H9110</t>
  </si>
  <si>
    <t>http://www.natuurgegevens.nl/sites/www.natuurgegevens.nl/files/hr_rapportage/2013/annexd_habitats/distribution/png/H9110.png</t>
  </si>
  <si>
    <t>http://www.natuurgegevens.nl/sites/www.natuurgegevens.nl/files/hr_rapportage/2013/annexd_habitats/range/zip/H9110.zip</t>
  </si>
  <si>
    <t>S&amp;F assessment based on SDF=FV, NEM/LVD=FV, TS=U1; Final score=U1.</t>
  </si>
  <si>
    <t>H9120</t>
  </si>
  <si>
    <t>http://www.natuurgegevens.nl/sites/www.natuurgegevens.nl/files/hr_rapportage/2013/annexd_habitats/distribution/png/H9120.png</t>
  </si>
  <si>
    <t>http://www.natuurgegevens.nl/sites/www.natuurgegevens.nl/files/hr_rapportage/2013/annexd_habitats/range/zip/H9120.zip</t>
  </si>
  <si>
    <r>
      <t>15600 km</t>
    </r>
    <r>
      <rPr>
        <vertAlign val="superscript"/>
        <sz val="10"/>
        <color theme="1"/>
        <rFont val="Calibri"/>
        <family val="2"/>
        <scheme val="minor"/>
      </rPr>
      <t>2</t>
    </r>
  </si>
  <si>
    <r>
      <t>123km</t>
    </r>
    <r>
      <rPr>
        <vertAlign val="superscript"/>
        <sz val="10"/>
        <color theme="1"/>
        <rFont val="Calibri"/>
        <family val="2"/>
        <scheme val="minor"/>
      </rPr>
      <t>2</t>
    </r>
  </si>
  <si>
    <t>S&amp;F assessment based on SDF=FV (corrected to U1: only a minor fraction of all stands has areas with developmental breakdown and die-back  phases; most habitat is still in the building or optimal phase; coarse dead wood and uprootings are rare; moreover the habitat is very fragmented, even within the largest Veluwe site.), NEM/LVD=na, TS=FV. Final score=U1.</t>
  </si>
  <si>
    <t>The apparent increase in surface area and range is caused by the adjustment of  the definition op H9120 and the use of data collected between 1980 and 2012 (vegetation relevees with one or more characteristic ancient woodland vascular plants).</t>
  </si>
  <si>
    <r>
      <t>68km</t>
    </r>
    <r>
      <rPr>
        <vertAlign val="superscript"/>
        <sz val="10"/>
        <color theme="1"/>
        <rFont val="Calibri"/>
        <family val="2"/>
        <scheme val="minor"/>
      </rPr>
      <t>2</t>
    </r>
  </si>
  <si>
    <t>H9160</t>
  </si>
  <si>
    <t>http://www.natuurgegevens.nl/sites/www.natuurgegevens.nl/files/hr_rapportage/2013/annexd_habitats/distribution/png/H9160.png</t>
  </si>
  <si>
    <t>http://www.natuurgegevens.nl/sites/www.natuurgegevens.nl/files/hr_rapportage/2013/annexd_habitats/range/zip/H9160.zip</t>
  </si>
  <si>
    <t>S&amp;F assessment based on SDF=U2/FV (corrected to subtype A U2, subtype B U1), NEM/LVD=na, TS=U2. Typical species include one extinct species and 6 urgently threatened species. Final score=U2.</t>
  </si>
  <si>
    <t>In 2008 the definition of this type became more restricted, resulting in smaller estimates of range and FRR.</t>
  </si>
  <si>
    <r>
      <t>8.7km</t>
    </r>
    <r>
      <rPr>
        <vertAlign val="superscript"/>
        <sz val="10"/>
        <color theme="1"/>
        <rFont val="Calibri"/>
        <family val="2"/>
        <scheme val="minor"/>
      </rPr>
      <t>2</t>
    </r>
  </si>
  <si>
    <t>H9190</t>
  </si>
  <si>
    <t>http://www.natuurgegevens.nl/sites/www.natuurgegevens.nl/files/hr_rapportage/2013/annexd_habitats/distribution/png/H9190.png</t>
  </si>
  <si>
    <t>http://www.natuurgegevens.nl/sites/www.natuurgegevens.nl/files/hr_rapportage/2013/annexd_habitats/range/zip/H9190.zip</t>
  </si>
  <si>
    <r>
      <t>6500 km</t>
    </r>
    <r>
      <rPr>
        <vertAlign val="superscript"/>
        <sz val="10"/>
        <color theme="1"/>
        <rFont val="Calibri"/>
        <family val="2"/>
        <scheme val="minor"/>
      </rPr>
      <t>2</t>
    </r>
  </si>
  <si>
    <r>
      <t>29km</t>
    </r>
    <r>
      <rPr>
        <vertAlign val="superscript"/>
        <sz val="10"/>
        <color theme="1"/>
        <rFont val="Calibri"/>
        <family val="2"/>
        <scheme val="minor"/>
      </rPr>
      <t>2</t>
    </r>
  </si>
  <si>
    <t>S&amp;F assessment based on SDF=FV, NEM/LVD=U1, TS=FV. Final score=U1</t>
  </si>
  <si>
    <t>H91D0</t>
  </si>
  <si>
    <t>http://www.natuurgegevens.nl/sites/www.natuurgegevens.nl/files/hr_rapportage/2013/annexd_habitats/distribution/png/H91D0.png</t>
  </si>
  <si>
    <t>http://www.natuurgegevens.nl/sites/www.natuurgegevens.nl/files/hr_rapportage/2013/annexd_habitats/range/zip/H91D0.zip</t>
  </si>
  <si>
    <r>
      <t>7700 km</t>
    </r>
    <r>
      <rPr>
        <vertAlign val="superscript"/>
        <sz val="10"/>
        <color theme="1"/>
        <rFont val="Calibri"/>
        <family val="2"/>
        <scheme val="minor"/>
      </rPr>
      <t>2</t>
    </r>
  </si>
  <si>
    <r>
      <t>8.1km</t>
    </r>
    <r>
      <rPr>
        <vertAlign val="superscript"/>
        <sz val="10"/>
        <color theme="1"/>
        <rFont val="Calibri"/>
        <family val="2"/>
        <scheme val="minor"/>
      </rPr>
      <t>2</t>
    </r>
  </si>
  <si>
    <t>S&amp;F assessment based on SDF=U2, NEM/LVD=U1, TS=U1. Final score=U2.</t>
  </si>
  <si>
    <t>Remark: H7120 includes the typical forest type of H91D0, often well developed. This unaccounted area amounts in fact to an additional range of 1400 km2 (but *not* included in the range estimate of 91D0).</t>
  </si>
  <si>
    <r>
      <t>7.3km</t>
    </r>
    <r>
      <rPr>
        <vertAlign val="superscript"/>
        <sz val="10"/>
        <color theme="1"/>
        <rFont val="Calibri"/>
        <family val="2"/>
        <scheme val="minor"/>
      </rPr>
      <t>2</t>
    </r>
  </si>
  <si>
    <t>H91E0</t>
  </si>
  <si>
    <t>http://www.natuurgegevens.nl/sites/www.natuurgegevens.nl/files/hr_rapportage/2013/annexd_habitats/range/zip/H91E0.zip</t>
  </si>
  <si>
    <r>
      <t>14800 km</t>
    </r>
    <r>
      <rPr>
        <vertAlign val="superscript"/>
        <sz val="10"/>
        <color theme="1"/>
        <rFont val="Calibri"/>
        <family val="2"/>
        <scheme val="minor"/>
      </rPr>
      <t>2</t>
    </r>
  </si>
  <si>
    <t>See Explanatory Note</t>
  </si>
  <si>
    <t>Note: this habitat type consists of 3 subtypes in the Netherlands. The range for subtype H91E0_A+H910_B (along larger rivers) is 7500 km2 and for H91E0_C (along brooks) 9000 km2 (note that there is a considerable overlap because H91E0 is 14800 km2). The range of subtype C is poorly known and quite probably larger than 9000; we assume that it has become fragmented but due to interpretation difficulties and lack of historical data its former size is not known with sufficient accuracy to calculate a proper FRR. Therefore, the FRR for subtype C (and therefore for 91E0 overall) is denoted by &gt; actual. The FRR for subtype A+B=1994.</t>
  </si>
  <si>
    <t>Note: This habitat type consists of 3 subtypes in the Netherlands: The area for subtypes A+B (along rivers) is stable with current area=49.8 km2 FRA=1994. The area of subtype C (along brooks) has decreased with &lt;1% per year and its current area of 17.9 km2 needs to be enlarged to maintain its typical flora and fauna.</t>
  </si>
  <si>
    <t>S&amp;F assessment based on SDF=U2 (only for subtype C), NEM/LVD=U1, TS=U1 (overall). Final score=U1.</t>
  </si>
  <si>
    <t>Note: this habitat type consists of 3 subtypes in the Netherlands. For the subtypes H91E0_A and H910_B (along larger rivers) S&amp;F assessment is U1, but for H91E0_C (along brooks) SDF assessment is U2, mostly for large hydrological problems. The overall conservation status for S&amp;F is considered U1.</t>
  </si>
  <si>
    <r>
      <t>44km</t>
    </r>
    <r>
      <rPr>
        <vertAlign val="superscript"/>
        <sz val="10"/>
        <color theme="1"/>
        <rFont val="Calibri"/>
        <family val="2"/>
        <scheme val="minor"/>
      </rPr>
      <t>2</t>
    </r>
  </si>
  <si>
    <t>H91F0</t>
  </si>
  <si>
    <t>http://www.natuurgegevens.nl/sites/www.natuurgegevens.nl/files/hr_rapportage/2013/annexd_habitats/distribution/png/H91F0.png</t>
  </si>
  <si>
    <t>http://www.natuurgegevens.nl/sites/www.natuurgegevens.nl/files/hr_rapportage/2013/annexd_habitats/range/zip/H91F0.zip</t>
  </si>
  <si>
    <t>S&amp;F assessment based on SDF=U1 (corrected to U2), NEM/LVD=U1, TS=FV. All localities are small and qualify hardly when compared to international references. Mosaic dynamics, dead wood and old-growth forest (not yet accounted for by the SDF) are absent what makes S&amp;F U2 rather than U1. Final score=U2.</t>
  </si>
  <si>
    <r>
      <t>0.8km</t>
    </r>
    <r>
      <rPr>
        <vertAlign val="superscript"/>
        <sz val="10"/>
        <color theme="1"/>
        <rFont val="Calibri"/>
        <family val="2"/>
        <scheme val="minor"/>
      </rPr>
      <t>2</t>
    </r>
  </si>
  <si>
    <t>code</t>
  </si>
  <si>
    <t>2.3.4 trend</t>
  </si>
  <si>
    <t>2.3.9.a FRR</t>
  </si>
  <si>
    <t>2.3.9.b FRR</t>
  </si>
  <si>
    <t>2.3.10.a genuine</t>
  </si>
  <si>
    <t>2.3.10.b knowledge</t>
  </si>
  <si>
    <t>2.3.10.c method</t>
  </si>
  <si>
    <t>2.4.1 area</t>
  </si>
  <si>
    <t>2.4.5 trend</t>
  </si>
  <si>
    <t>2.4.12.a FRA</t>
  </si>
  <si>
    <t>2.4.12.b FRA</t>
  </si>
  <si>
    <t>2.4.13.a genuine</t>
  </si>
  <si>
    <t>2.4.13.b knowledge</t>
  </si>
  <si>
    <t>2.4.13.c method</t>
  </si>
  <si>
    <t>2.8.3 S&amp;F</t>
  </si>
  <si>
    <t>2.8.4 Future</t>
  </si>
  <si>
    <t>2.8.5 Overall</t>
  </si>
  <si>
    <t>2.8.6 Overall</t>
  </si>
  <si>
    <t>3.1.1a min</t>
  </si>
  <si>
    <t>3.1.1b max</t>
  </si>
  <si>
    <t>FV</t>
  </si>
  <si>
    <t>U2</t>
  </si>
  <si>
    <t>U1</t>
  </si>
  <si>
    <t>XX</t>
  </si>
  <si>
    <t>(+)</t>
  </si>
  <si>
    <t>(-)</t>
  </si>
  <si>
    <t>(x)</t>
  </si>
  <si>
    <t>(=)</t>
  </si>
  <si>
    <t>RANGE 2007</t>
  </si>
  <si>
    <t>RANGE 2013</t>
  </si>
  <si>
    <t>AREA 2007</t>
  </si>
  <si>
    <t>AREA 2013</t>
  </si>
  <si>
    <t>S&amp;F 2007</t>
  </si>
  <si>
    <t>S&amp;F 2013</t>
  </si>
  <si>
    <t>TOEKOMST 2007</t>
  </si>
  <si>
    <t>TOEKOMST 2013</t>
  </si>
  <si>
    <t>TOTAL 2007</t>
  </si>
  <si>
    <t>TOTAAL 2013</t>
  </si>
  <si>
    <t>TREND SVI (2013)</t>
  </si>
  <si>
    <t>BELANGRIJKSTE REDEN VERSCHIL</t>
  </si>
  <si>
    <t>-</t>
  </si>
  <si>
    <t>c1</t>
  </si>
  <si>
    <t>c2</t>
  </si>
  <si>
    <t>a</t>
  </si>
  <si>
    <t>b1</t>
  </si>
  <si>
    <t>b2</t>
  </si>
  <si>
    <t>d</t>
  </si>
  <si>
    <t>geen</t>
  </si>
  <si>
    <t>genuine change</t>
  </si>
  <si>
    <t>more accurate data or improved knowledge</t>
  </si>
  <si>
    <t>taxonomic review</t>
  </si>
  <si>
    <t>different methods to measure or evaluate individual parameters or the overall conservation status</t>
  </si>
  <si>
    <t>use of different thresholds e.g. to fix Favourable reference values</t>
  </si>
  <si>
    <t>no information about the nature of change</t>
  </si>
  <si>
    <t>Permanent overstroomde zandbanken</t>
  </si>
  <si>
    <t>Estuaria</t>
  </si>
  <si>
    <t>Slik- en zandplaten</t>
  </si>
  <si>
    <t>Grote baaien</t>
  </si>
  <si>
    <t>Riffen</t>
  </si>
  <si>
    <t>Zilte pionierbegroeiingen</t>
  </si>
  <si>
    <t>Slijkgrasvelden</t>
  </si>
  <si>
    <t>Schorren en zilte graslanden</t>
  </si>
  <si>
    <t>Embryonale duinen</t>
  </si>
  <si>
    <t>Witte duinen</t>
  </si>
  <si>
    <t>Grijze duinen</t>
  </si>
  <si>
    <t>Duinheiden met kraaihei</t>
  </si>
  <si>
    <t>Duinheiden met struikhei</t>
  </si>
  <si>
    <t>Duindoornstruwelen</t>
  </si>
  <si>
    <t>Kruipwilgstruwelen</t>
  </si>
  <si>
    <t>Duinbossen</t>
  </si>
  <si>
    <t>Vochtige duinvalleien</t>
  </si>
  <si>
    <t>Stuifzandheiden met struikhei</t>
  </si>
  <si>
    <t>Binnenlandse kraaiheibegroeiingen</t>
  </si>
  <si>
    <t>Zandverstuivingen</t>
  </si>
  <si>
    <t>Zeer zwakgebufferde vennen</t>
  </si>
  <si>
    <t>Zwakgebufferde vennen</t>
  </si>
  <si>
    <t>Kranswierwateren</t>
  </si>
  <si>
    <t>Meren met krabbenscheer en fonteinkruiden</t>
  </si>
  <si>
    <t>Zure vennen</t>
  </si>
  <si>
    <t>Beken en rivieren met waterplanten</t>
  </si>
  <si>
    <t>Slikkige rivieroevers</t>
  </si>
  <si>
    <t>Vochtige heiden</t>
  </si>
  <si>
    <t>Droge heiden</t>
  </si>
  <si>
    <t>Jeneverbesstruwelen</t>
  </si>
  <si>
    <t>Pionierbegroeiingen op rotsbodem</t>
  </si>
  <si>
    <t>Stroomdalgraslanden</t>
  </si>
  <si>
    <t>Zinkweiden</t>
  </si>
  <si>
    <t>Kalkgraslanden</t>
  </si>
  <si>
    <t>Heischrale graslanden</t>
  </si>
  <si>
    <t>Blauwgraslanden</t>
  </si>
  <si>
    <t>Ruigten en zomen</t>
  </si>
  <si>
    <t>Glanshaver- en vossenstaarthooilanden</t>
  </si>
  <si>
    <t>Actieve hoogvenen</t>
  </si>
  <si>
    <t>Herstellende hoogvenen</t>
  </si>
  <si>
    <t>Overgangs- en trilvenen</t>
  </si>
  <si>
    <t>Pioniervegetaties met snavelbiezen</t>
  </si>
  <si>
    <t>Galigaanmoerassen</t>
  </si>
  <si>
    <t>Kalktufbronnen</t>
  </si>
  <si>
    <t>Kalkmoerassen</t>
  </si>
  <si>
    <t>Veldbies-beukenbossen</t>
  </si>
  <si>
    <t>Beuken-eikenbossen met hulst</t>
  </si>
  <si>
    <t>Eiken-haagbeukenbossen</t>
  </si>
  <si>
    <t>Oude eikenbossen</t>
  </si>
  <si>
    <t>Hoogveenbossen</t>
  </si>
  <si>
    <t>Vochtige alluviale bossen</t>
  </si>
  <si>
    <t>Droge hardhoutooibossen</t>
  </si>
  <si>
    <t>- = afname</t>
  </si>
  <si>
    <t>+ = verbetering</t>
  </si>
  <si>
    <t>= = stabiel</t>
  </si>
  <si>
    <t>x = onbekend</t>
  </si>
  <si>
    <t>HABITATTYPE</t>
  </si>
  <si>
    <t>Habitattype</t>
  </si>
  <si>
    <t>km2</t>
  </si>
  <si>
    <t>2.3.1 range</t>
  </si>
</sst>
</file>

<file path=xl/styles.xml><?xml version="1.0" encoding="utf-8"?>
<styleSheet xmlns="http://schemas.openxmlformats.org/spreadsheetml/2006/main">
  <fonts count="28">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Calibri"/>
      <family val="2"/>
      <scheme val="minor"/>
    </font>
    <font>
      <b/>
      <sz val="10"/>
      <color theme="1"/>
      <name val="Calibri"/>
      <family val="2"/>
      <scheme val="minor"/>
    </font>
    <font>
      <vertAlign val="superscript"/>
      <sz val="10"/>
      <color theme="1"/>
      <name val="Calibri"/>
      <family val="2"/>
      <scheme val="minor"/>
    </font>
    <font>
      <i/>
      <sz val="10"/>
      <color theme="1"/>
      <name val="Calibri"/>
      <family val="2"/>
      <scheme val="minor"/>
    </font>
    <font>
      <sz val="10"/>
      <name val="Arial Unicode MS"/>
      <family val="2"/>
    </font>
    <font>
      <sz val="10"/>
      <name val="Arial"/>
      <family val="2"/>
    </font>
    <font>
      <b/>
      <sz val="10"/>
      <name val="Calibri"/>
      <family val="2"/>
      <scheme val="minor"/>
    </font>
    <font>
      <sz val="10"/>
      <name val="Calibri"/>
      <family val="2"/>
      <scheme val="minor"/>
    </font>
    <font>
      <b/>
      <sz val="10"/>
      <name val="AgroFont"/>
      <family val="2"/>
    </font>
    <font>
      <b/>
      <sz val="10"/>
      <name val="Arial"/>
      <family val="2"/>
    </font>
  </fonts>
  <fills count="3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249977111117893"/>
        <bgColor indexed="64"/>
      </patternFill>
    </fill>
    <fill>
      <patternFill patternType="solid">
        <fgColor indexed="50"/>
        <bgColor indexed="64"/>
      </patternFill>
    </fill>
    <fill>
      <patternFill patternType="solid">
        <fgColor indexed="51"/>
        <bgColor indexed="64"/>
      </patternFill>
    </fill>
    <fill>
      <patternFill patternType="solid">
        <fgColor indexed="10"/>
        <bgColor indexed="64"/>
      </patternFill>
    </fill>
    <fill>
      <patternFill patternType="solid">
        <fgColor indexed="22"/>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top/>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23" fillId="0" borderId="0"/>
    <xf numFmtId="0" fontId="23" fillId="0" borderId="0"/>
  </cellStyleXfs>
  <cellXfs count="54">
    <xf numFmtId="0" fontId="0" fillId="0" borderId="0" xfId="0"/>
    <xf numFmtId="0" fontId="19" fillId="0" borderId="0" xfId="0" applyFont="1" applyAlignment="1">
      <alignment horizontal="center" vertical="center" wrapText="1"/>
    </xf>
    <xf numFmtId="0" fontId="0" fillId="0" borderId="0" xfId="0" applyAlignment="1">
      <alignment wrapText="1"/>
    </xf>
    <xf numFmtId="0" fontId="18" fillId="0" borderId="0" xfId="0" applyFont="1" applyAlignment="1">
      <alignment wrapText="1"/>
    </xf>
    <xf numFmtId="0" fontId="19" fillId="0" borderId="0" xfId="0" applyFont="1" applyAlignment="1">
      <alignment horizontal="center" vertical="top" wrapText="1"/>
    </xf>
    <xf numFmtId="0" fontId="0" fillId="0" borderId="0" xfId="0" applyAlignment="1">
      <alignment vertical="top"/>
    </xf>
    <xf numFmtId="0" fontId="18" fillId="0" borderId="0" xfId="0" applyFont="1" applyAlignment="1">
      <alignment vertical="top" wrapText="1"/>
    </xf>
    <xf numFmtId="0" fontId="0" fillId="0" borderId="0" xfId="0" applyAlignment="1">
      <alignment vertical="top" wrapText="1"/>
    </xf>
    <xf numFmtId="0" fontId="22" fillId="0" borderId="10" xfId="0" applyFont="1" applyBorder="1" applyAlignment="1">
      <alignment wrapText="1"/>
    </xf>
    <xf numFmtId="0" fontId="0" fillId="0" borderId="0" xfId="0" applyFill="1" applyAlignment="1">
      <alignment vertical="top" wrapText="1"/>
    </xf>
    <xf numFmtId="0" fontId="22" fillId="33" borderId="10" xfId="0" applyFont="1" applyFill="1" applyBorder="1" applyAlignment="1">
      <alignment wrapText="1"/>
    </xf>
    <xf numFmtId="0" fontId="24" fillId="0" borderId="0" xfId="42" applyFont="1" applyAlignment="1">
      <alignment horizontal="center" vertical="center" wrapText="1"/>
    </xf>
    <xf numFmtId="0" fontId="24" fillId="37" borderId="11" xfId="42" applyFont="1" applyFill="1" applyBorder="1" applyAlignment="1">
      <alignment horizontal="center" textRotation="90" wrapText="1"/>
    </xf>
    <xf numFmtId="0" fontId="24" fillId="0" borderId="12" xfId="42" applyFont="1" applyBorder="1" applyAlignment="1">
      <alignment horizontal="center" textRotation="90" wrapText="1"/>
    </xf>
    <xf numFmtId="0" fontId="19" fillId="0" borderId="0" xfId="42" applyFont="1" applyAlignment="1">
      <alignment horizontal="center" textRotation="90" wrapText="1"/>
    </xf>
    <xf numFmtId="0" fontId="19" fillId="0" borderId="0" xfId="42" applyFont="1" applyFill="1" applyBorder="1" applyAlignment="1">
      <alignment horizontal="center" textRotation="90" wrapText="1"/>
    </xf>
    <xf numFmtId="0" fontId="23" fillId="0" borderId="0" xfId="42"/>
    <xf numFmtId="0" fontId="25" fillId="0" borderId="0" xfId="42" applyFont="1" applyAlignment="1">
      <alignment vertical="top" wrapText="1"/>
    </xf>
    <xf numFmtId="0" fontId="22" fillId="0" borderId="10" xfId="42" applyFont="1" applyBorder="1" applyAlignment="1">
      <alignment horizontal="center" vertical="top" wrapText="1"/>
    </xf>
    <xf numFmtId="0" fontId="22" fillId="0" borderId="13" xfId="42" applyFont="1" applyBorder="1" applyAlignment="1">
      <alignment horizontal="center" vertical="top" wrapText="1"/>
    </xf>
    <xf numFmtId="0" fontId="22" fillId="0" borderId="0" xfId="42" applyFont="1" applyFill="1" applyBorder="1" applyAlignment="1">
      <alignment horizontal="center" vertical="top" wrapText="1"/>
    </xf>
    <xf numFmtId="0" fontId="25" fillId="0" borderId="0" xfId="42" applyFont="1" applyFill="1" applyAlignment="1">
      <alignment vertical="top" wrapText="1"/>
    </xf>
    <xf numFmtId="0" fontId="22" fillId="0" borderId="14" xfId="42" applyFont="1" applyBorder="1" applyAlignment="1">
      <alignment horizontal="center" vertical="top" wrapText="1"/>
    </xf>
    <xf numFmtId="0" fontId="22" fillId="0" borderId="15" xfId="42" applyFont="1" applyBorder="1" applyAlignment="1">
      <alignment horizontal="center" vertical="top" wrapText="1"/>
    </xf>
    <xf numFmtId="0" fontId="22" fillId="0" borderId="0" xfId="42" applyFont="1" applyAlignment="1">
      <alignment vertical="top" wrapText="1"/>
    </xf>
    <xf numFmtId="0" fontId="18" fillId="34" borderId="0" xfId="42" applyFont="1" applyFill="1" applyBorder="1" applyAlignment="1">
      <alignment horizontal="center"/>
    </xf>
    <xf numFmtId="0" fontId="23" fillId="0" borderId="0" xfId="42" applyFill="1" applyBorder="1" applyAlignment="1">
      <alignment horizontal="center"/>
    </xf>
    <xf numFmtId="0" fontId="18" fillId="35" borderId="0" xfId="42" applyFont="1" applyFill="1" applyBorder="1" applyAlignment="1">
      <alignment horizontal="center"/>
    </xf>
    <xf numFmtId="0" fontId="18" fillId="36" borderId="0" xfId="42" applyFont="1" applyFill="1" applyBorder="1" applyAlignment="1">
      <alignment horizontal="center"/>
    </xf>
    <xf numFmtId="0" fontId="18" fillId="37" borderId="0" xfId="42" applyFont="1" applyFill="1" applyBorder="1" applyAlignment="1">
      <alignment horizontal="center"/>
    </xf>
    <xf numFmtId="0" fontId="26" fillId="0" borderId="0" xfId="42" applyFont="1" applyBorder="1" applyAlignment="1">
      <alignment horizontal="center"/>
    </xf>
    <xf numFmtId="0" fontId="22" fillId="0" borderId="0" xfId="42" applyFont="1" applyBorder="1" applyAlignment="1">
      <alignment vertical="top" wrapText="1"/>
    </xf>
    <xf numFmtId="0" fontId="23" fillId="0" borderId="0" xfId="42" applyBorder="1" applyAlignment="1">
      <alignment horizontal="center"/>
    </xf>
    <xf numFmtId="0" fontId="25" fillId="0" borderId="0" xfId="42" applyFont="1"/>
    <xf numFmtId="0" fontId="23" fillId="0" borderId="16" xfId="0" applyFont="1" applyBorder="1" applyAlignment="1">
      <alignment vertical="top" wrapText="1"/>
    </xf>
    <xf numFmtId="0" fontId="23" fillId="0" borderId="16" xfId="0" applyFont="1" applyFill="1" applyBorder="1" applyAlignment="1">
      <alignment vertical="top" wrapText="1"/>
    </xf>
    <xf numFmtId="0" fontId="23" fillId="0" borderId="16" xfId="43" applyFont="1" applyBorder="1" applyAlignment="1">
      <alignment vertical="top" wrapText="1"/>
    </xf>
    <xf numFmtId="0" fontId="25" fillId="0" borderId="0" xfId="42" quotePrefix="1" applyFont="1" applyAlignment="1">
      <alignment vertical="top" wrapText="1"/>
    </xf>
    <xf numFmtId="0" fontId="18" fillId="0" borderId="0" xfId="42" applyFont="1" applyFill="1" applyBorder="1" applyAlignment="1">
      <alignment horizontal="center"/>
    </xf>
    <xf numFmtId="0" fontId="22" fillId="0" borderId="0" xfId="42" applyFont="1" applyFill="1" applyBorder="1" applyAlignment="1">
      <alignment vertical="top" wrapText="1"/>
    </xf>
    <xf numFmtId="0" fontId="26" fillId="0" borderId="0" xfId="42" applyFont="1" applyFill="1" applyBorder="1" applyAlignment="1">
      <alignment horizontal="center"/>
    </xf>
    <xf numFmtId="0" fontId="25" fillId="0" borderId="0" xfId="42" applyFont="1" applyAlignment="1">
      <alignment vertical="top"/>
    </xf>
    <xf numFmtId="0" fontId="23" fillId="0" borderId="0" xfId="42" applyAlignment="1">
      <alignment horizontal="right"/>
    </xf>
    <xf numFmtId="0" fontId="27" fillId="0" borderId="0" xfId="42" applyFont="1" applyAlignment="1">
      <alignment horizontal="center"/>
    </xf>
    <xf numFmtId="0" fontId="22" fillId="0" borderId="0" xfId="42" applyFont="1" applyBorder="1" applyAlignment="1">
      <alignment horizontal="center" vertical="top" wrapText="1"/>
    </xf>
    <xf numFmtId="0" fontId="18" fillId="0" borderId="0" xfId="42" applyFont="1" applyBorder="1" applyAlignment="1">
      <alignment horizontal="center" vertical="top"/>
    </xf>
    <xf numFmtId="0" fontId="25" fillId="0" borderId="0" xfId="42" applyFont="1" applyBorder="1" applyAlignment="1">
      <alignment vertical="top" wrapText="1"/>
    </xf>
    <xf numFmtId="0" fontId="25" fillId="0" borderId="0" xfId="42" quotePrefix="1" applyFont="1" applyBorder="1" applyAlignment="1">
      <alignment vertical="top" wrapText="1"/>
    </xf>
    <xf numFmtId="0" fontId="23" fillId="0" borderId="0" xfId="42" applyBorder="1"/>
    <xf numFmtId="0" fontId="19" fillId="0" borderId="0" xfId="42" applyFont="1" applyBorder="1" applyAlignment="1">
      <alignment horizontal="center" vertical="top"/>
    </xf>
    <xf numFmtId="3" fontId="18" fillId="0" borderId="0" xfId="0" applyNumberFormat="1" applyFont="1" applyAlignment="1">
      <alignment vertical="top" wrapText="1"/>
    </xf>
    <xf numFmtId="0" fontId="18" fillId="0" borderId="0" xfId="0" applyFont="1" applyFill="1" applyAlignment="1">
      <alignment vertical="top" wrapText="1"/>
    </xf>
    <xf numFmtId="0" fontId="18" fillId="0" borderId="0" xfId="0" applyFont="1" applyAlignment="1">
      <alignment wrapText="1"/>
    </xf>
    <xf numFmtId="0" fontId="0" fillId="0" borderId="0" xfId="0" applyAlignment="1">
      <alignment wrapText="1"/>
    </xf>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erekening" xfId="11" builtinId="22" customBuiltin="1"/>
    <cellStyle name="Controlecel" xfId="13" builtinId="23" customBuiltin="1"/>
    <cellStyle name="Gekoppelde cel" xfId="12" builtinId="24" customBuiltin="1"/>
    <cellStyle name="Goed" xfId="6" builtinId="26" customBuiltin="1"/>
    <cellStyle name="Invoer" xfId="9" builtinId="20" customBuiltin="1"/>
    <cellStyle name="Kop 1" xfId="2" builtinId="16" customBuiltin="1"/>
    <cellStyle name="Kop 2" xfId="3" builtinId="17" customBuiltin="1"/>
    <cellStyle name="Kop 3" xfId="4" builtinId="18" customBuiltin="1"/>
    <cellStyle name="Kop 4" xfId="5" builtinId="19" customBuiltin="1"/>
    <cellStyle name="Neutraal" xfId="8" builtinId="28" customBuiltin="1"/>
    <cellStyle name="Notitie" xfId="15" builtinId="10" customBuiltin="1"/>
    <cellStyle name="Ongeldig" xfId="7" builtinId="27" customBuiltin="1"/>
    <cellStyle name="Standaard" xfId="0" builtinId="0"/>
    <cellStyle name="Standaard 2" xfId="42"/>
    <cellStyle name="Standaard_Map1" xfId="43"/>
    <cellStyle name="Titel" xfId="1" builtinId="15" customBuiltin="1"/>
    <cellStyle name="Totaal" xfId="17" builtinId="25" customBuiltin="1"/>
    <cellStyle name="Uitvoer" xfId="10" builtinId="21" customBuiltin="1"/>
    <cellStyle name="Verklarende tekst" xfId="16" builtinId="53" customBuiltin="1"/>
    <cellStyle name="Waarschuwingstekst" xfId="14" builtinId="11" customBuiltin="1"/>
  </cellStyles>
  <dxfs count="16">
    <dxf>
      <fill>
        <patternFill>
          <bgColor indexed="51"/>
        </patternFill>
      </fill>
    </dxf>
    <dxf>
      <fill>
        <patternFill>
          <bgColor indexed="10"/>
        </patternFill>
      </fill>
    </dxf>
    <dxf>
      <fill>
        <patternFill>
          <bgColor indexed="50"/>
        </patternFill>
      </fill>
    </dxf>
    <dxf>
      <fill>
        <patternFill>
          <bgColor indexed="10"/>
        </patternFill>
      </fill>
    </dxf>
    <dxf>
      <fill>
        <patternFill>
          <bgColor indexed="51"/>
        </patternFill>
      </fill>
    </dxf>
    <dxf>
      <fill>
        <patternFill>
          <bgColor indexed="50"/>
        </patternFill>
      </fill>
    </dxf>
    <dxf>
      <fill>
        <patternFill>
          <bgColor rgb="FFFFC000"/>
        </patternFill>
      </fill>
    </dxf>
    <dxf>
      <fill>
        <patternFill>
          <bgColor rgb="FF92D050"/>
        </patternFill>
      </fill>
    </dxf>
    <dxf>
      <fill>
        <patternFill>
          <bgColor rgb="FFFF0000"/>
        </patternFill>
      </fill>
    </dxf>
    <dxf>
      <fill>
        <patternFill>
          <bgColor theme="0" tint="-0.24994659260841701"/>
        </patternFill>
      </fill>
    </dxf>
    <dxf>
      <fill>
        <patternFill>
          <bgColor indexed="10"/>
        </patternFill>
      </fill>
    </dxf>
    <dxf>
      <fill>
        <patternFill>
          <bgColor indexed="51"/>
        </patternFill>
      </fill>
    </dxf>
    <dxf>
      <fill>
        <patternFill>
          <bgColor indexed="50"/>
        </patternFill>
      </fill>
    </dxf>
    <dxf>
      <fill>
        <patternFill>
          <bgColor indexed="10"/>
        </patternFill>
      </fill>
    </dxf>
    <dxf>
      <fill>
        <patternFill>
          <bgColor indexed="51"/>
        </patternFill>
      </fill>
    </dxf>
    <dxf>
      <fill>
        <patternFill>
          <bgColor indexed="50"/>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AZ124"/>
  <sheetViews>
    <sheetView showGridLines="0" workbookViewId="0">
      <pane xSplit="1" ySplit="1" topLeftCell="H2" activePane="bottomRight" state="frozen"/>
      <selection pane="topRight" activeCell="B1" sqref="B1"/>
      <selection pane="bottomLeft" activeCell="A2" sqref="A2"/>
      <selection pane="bottomRight" activeCell="H2" sqref="H2:H5"/>
    </sheetView>
  </sheetViews>
  <sheetFormatPr defaultRowHeight="15"/>
  <cols>
    <col min="1" max="1" width="10.85546875" bestFit="1" customWidth="1"/>
    <col min="2" max="2" width="17.85546875" hidden="1" customWidth="1"/>
    <col min="3" max="4" width="36.5703125" hidden="1" customWidth="1"/>
    <col min="5" max="5" width="16.7109375" hidden="1" customWidth="1"/>
    <col min="6" max="6" width="36.5703125" hidden="1" customWidth="1"/>
    <col min="7" max="7" width="21.85546875" hidden="1" customWidth="1"/>
    <col min="8" max="8" width="25" bestFit="1" customWidth="1"/>
    <col min="9" max="9" width="36.5703125" hidden="1" customWidth="1"/>
    <col min="10" max="10" width="24.85546875" hidden="1" customWidth="1"/>
    <col min="11" max="11" width="26.85546875" hidden="1" customWidth="1"/>
    <col min="12" max="12" width="28.7109375" hidden="1" customWidth="1"/>
    <col min="13" max="13" width="32.7109375" hidden="1" customWidth="1"/>
    <col min="14" max="14" width="18" bestFit="1" customWidth="1"/>
    <col min="15" max="15" width="30.5703125" hidden="1" customWidth="1"/>
    <col min="16" max="16" width="36.5703125" hidden="1" customWidth="1"/>
    <col min="17" max="17" width="35.7109375" hidden="1" customWidth="1"/>
    <col min="18" max="19" width="36.5703125" hidden="1" customWidth="1"/>
    <col min="20" max="20" width="15" bestFit="1" customWidth="1"/>
    <col min="21" max="21" width="16.7109375" hidden="1" customWidth="1"/>
    <col min="22" max="22" width="36.5703125" hidden="1" customWidth="1"/>
    <col min="23" max="23" width="24.85546875" hidden="1" customWidth="1"/>
    <col min="24" max="24" width="26.85546875" hidden="1" customWidth="1"/>
    <col min="25" max="25" width="36.5703125" hidden="1" customWidth="1"/>
    <col min="26" max="26" width="28.7109375" hidden="1" customWidth="1"/>
    <col min="27" max="27" width="32.7109375" hidden="1" customWidth="1"/>
    <col min="28" max="28" width="19.42578125" bestFit="1" customWidth="1"/>
    <col min="29" max="29" width="30.5703125" bestFit="1" customWidth="1"/>
    <col min="30" max="30" width="36.5703125" bestFit="1" customWidth="1"/>
    <col min="31" max="31" width="35.7109375" bestFit="1" customWidth="1"/>
    <col min="32" max="34" width="36.5703125" bestFit="1" customWidth="1"/>
    <col min="35" max="35" width="15.85546875" bestFit="1" customWidth="1"/>
    <col min="36" max="36" width="36.5703125" bestFit="1" customWidth="1"/>
    <col min="37" max="37" width="25.7109375" bestFit="1" customWidth="1"/>
    <col min="38" max="39" width="36.5703125" bestFit="1" customWidth="1"/>
    <col min="40" max="40" width="13.7109375" bestFit="1" customWidth="1"/>
    <col min="41" max="41" width="17.85546875" bestFit="1" customWidth="1"/>
    <col min="42" max="42" width="13.7109375" bestFit="1" customWidth="1"/>
    <col min="43" max="43" width="16.7109375" bestFit="1" customWidth="1"/>
    <col min="44" max="45" width="36.5703125" bestFit="1" customWidth="1"/>
    <col min="46" max="46" width="18.85546875" bestFit="1" customWidth="1"/>
    <col min="47" max="47" width="26.7109375" bestFit="1" customWidth="1"/>
    <col min="48" max="48" width="20.5703125" bestFit="1" customWidth="1"/>
    <col min="49" max="49" width="15.85546875" bestFit="1" customWidth="1"/>
    <col min="50" max="50" width="24.140625" bestFit="1" customWidth="1"/>
    <col min="51" max="51" width="24.5703125" bestFit="1" customWidth="1"/>
    <col min="52" max="52" width="36.5703125" bestFit="1" customWidth="1"/>
  </cols>
  <sheetData>
    <row r="1" spans="1:52" ht="25.5">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18</v>
      </c>
      <c r="T1" s="1" t="s">
        <v>19</v>
      </c>
      <c r="U1" s="1" t="s">
        <v>20</v>
      </c>
      <c r="V1" s="1" t="s">
        <v>21</v>
      </c>
      <c r="W1" s="1" t="s">
        <v>22</v>
      </c>
      <c r="X1" s="1" t="s">
        <v>23</v>
      </c>
      <c r="Y1" s="1" t="s">
        <v>24</v>
      </c>
      <c r="Z1" s="1" t="s">
        <v>25</v>
      </c>
      <c r="AA1" s="1" t="s">
        <v>26</v>
      </c>
      <c r="AB1" s="1" t="s">
        <v>27</v>
      </c>
      <c r="AC1" s="1" t="s">
        <v>28</v>
      </c>
      <c r="AD1" s="1" t="s">
        <v>29</v>
      </c>
      <c r="AE1" s="1" t="s">
        <v>30</v>
      </c>
      <c r="AF1" s="1" t="s">
        <v>31</v>
      </c>
      <c r="AG1" s="1" t="s">
        <v>32</v>
      </c>
      <c r="AH1" s="1" t="s">
        <v>33</v>
      </c>
      <c r="AI1" s="1" t="s">
        <v>34</v>
      </c>
      <c r="AJ1" s="1" t="s">
        <v>35</v>
      </c>
      <c r="AK1" s="1" t="s">
        <v>36</v>
      </c>
      <c r="AL1" s="1" t="s">
        <v>37</v>
      </c>
      <c r="AM1" s="1" t="s">
        <v>38</v>
      </c>
      <c r="AN1" s="1" t="s">
        <v>39</v>
      </c>
      <c r="AO1" s="1" t="s">
        <v>40</v>
      </c>
      <c r="AP1" s="1" t="s">
        <v>41</v>
      </c>
      <c r="AQ1" s="1" t="s">
        <v>42</v>
      </c>
      <c r="AR1" s="1" t="s">
        <v>43</v>
      </c>
      <c r="AS1" s="1" t="s">
        <v>44</v>
      </c>
      <c r="AT1" s="1" t="s">
        <v>45</v>
      </c>
      <c r="AU1" s="1" t="s">
        <v>46</v>
      </c>
      <c r="AV1" s="1" t="s">
        <v>47</v>
      </c>
      <c r="AW1" s="1" t="s">
        <v>48</v>
      </c>
      <c r="AX1" s="1" t="s">
        <v>49</v>
      </c>
      <c r="AY1" s="1" t="s">
        <v>50</v>
      </c>
      <c r="AZ1" s="1" t="s">
        <v>51</v>
      </c>
    </row>
    <row r="2" spans="1:52" ht="51.75">
      <c r="A2" s="52" t="s">
        <v>52</v>
      </c>
      <c r="B2" s="52" t="s">
        <v>53</v>
      </c>
      <c r="C2" s="53"/>
      <c r="D2" s="52" t="s">
        <v>54</v>
      </c>
      <c r="E2" s="52" t="s">
        <v>55</v>
      </c>
      <c r="F2" s="52" t="s">
        <v>56</v>
      </c>
      <c r="G2" s="52" t="s">
        <v>57</v>
      </c>
      <c r="H2" s="52" t="s">
        <v>58</v>
      </c>
      <c r="I2" s="52" t="s">
        <v>54</v>
      </c>
      <c r="J2" s="52" t="s">
        <v>55</v>
      </c>
      <c r="K2" s="52" t="s">
        <v>59</v>
      </c>
      <c r="L2" s="53"/>
      <c r="M2" s="53"/>
      <c r="N2" s="52" t="s">
        <v>60</v>
      </c>
      <c r="O2" s="52" t="s">
        <v>61</v>
      </c>
      <c r="P2" s="3" t="s">
        <v>62</v>
      </c>
      <c r="Q2" s="52" t="s">
        <v>65</v>
      </c>
      <c r="R2" s="52" t="s">
        <v>66</v>
      </c>
      <c r="S2" s="52" t="s">
        <v>65</v>
      </c>
      <c r="T2" s="52" t="s">
        <v>67</v>
      </c>
      <c r="U2" s="52" t="s">
        <v>55</v>
      </c>
      <c r="V2" s="52" t="s">
        <v>54</v>
      </c>
      <c r="W2" s="52" t="s">
        <v>55</v>
      </c>
      <c r="X2" s="52" t="s">
        <v>59</v>
      </c>
      <c r="Y2" s="52" t="s">
        <v>54</v>
      </c>
      <c r="Z2" s="53"/>
      <c r="AA2" s="53"/>
      <c r="AB2" s="52" t="s">
        <v>60</v>
      </c>
      <c r="AC2" s="52" t="s">
        <v>61</v>
      </c>
      <c r="AD2" s="52" t="s">
        <v>62</v>
      </c>
      <c r="AE2" s="52" t="s">
        <v>65</v>
      </c>
      <c r="AF2" s="52" t="s">
        <v>66</v>
      </c>
      <c r="AG2" s="52" t="s">
        <v>65</v>
      </c>
      <c r="AH2" s="52" t="s">
        <v>68</v>
      </c>
      <c r="AI2" s="52" t="s">
        <v>69</v>
      </c>
      <c r="AJ2" s="3" t="s">
        <v>70</v>
      </c>
      <c r="AK2" s="53"/>
      <c r="AL2" s="52" t="s">
        <v>54</v>
      </c>
      <c r="AM2" s="52" t="s">
        <v>73</v>
      </c>
      <c r="AN2" s="52" t="s">
        <v>74</v>
      </c>
      <c r="AO2" s="53"/>
      <c r="AP2" s="52" t="s">
        <v>74</v>
      </c>
      <c r="AQ2" s="53"/>
      <c r="AR2" s="52" t="s">
        <v>75</v>
      </c>
      <c r="AS2" s="53"/>
      <c r="AT2" s="52" t="s">
        <v>76</v>
      </c>
      <c r="AU2" s="53"/>
      <c r="AV2" s="52" t="s">
        <v>75</v>
      </c>
      <c r="AW2" s="52" t="s">
        <v>77</v>
      </c>
      <c r="AX2" s="52" t="s">
        <v>78</v>
      </c>
      <c r="AY2" s="52" t="s">
        <v>78</v>
      </c>
      <c r="AZ2" s="52" t="s">
        <v>54</v>
      </c>
    </row>
    <row r="3" spans="1:52" ht="39">
      <c r="A3" s="52"/>
      <c r="B3" s="52"/>
      <c r="C3" s="53"/>
      <c r="D3" s="52"/>
      <c r="E3" s="52"/>
      <c r="F3" s="52"/>
      <c r="G3" s="52"/>
      <c r="H3" s="52"/>
      <c r="I3" s="52"/>
      <c r="J3" s="52"/>
      <c r="K3" s="52"/>
      <c r="L3" s="53"/>
      <c r="M3" s="53"/>
      <c r="N3" s="52"/>
      <c r="O3" s="52"/>
      <c r="P3" s="3" t="s">
        <v>63</v>
      </c>
      <c r="Q3" s="52"/>
      <c r="R3" s="52"/>
      <c r="S3" s="52"/>
      <c r="T3" s="52"/>
      <c r="U3" s="52"/>
      <c r="V3" s="52"/>
      <c r="W3" s="52"/>
      <c r="X3" s="52"/>
      <c r="Y3" s="52"/>
      <c r="Z3" s="53"/>
      <c r="AA3" s="53"/>
      <c r="AB3" s="52"/>
      <c r="AC3" s="52"/>
      <c r="AD3" s="52"/>
      <c r="AE3" s="52"/>
      <c r="AF3" s="52"/>
      <c r="AG3" s="52"/>
      <c r="AH3" s="52"/>
      <c r="AI3" s="52"/>
      <c r="AJ3" s="3" t="s">
        <v>71</v>
      </c>
      <c r="AK3" s="53"/>
      <c r="AL3" s="52"/>
      <c r="AM3" s="52"/>
      <c r="AN3" s="52"/>
      <c r="AO3" s="53"/>
      <c r="AP3" s="52"/>
      <c r="AQ3" s="53"/>
      <c r="AR3" s="52"/>
      <c r="AS3" s="53"/>
      <c r="AT3" s="52"/>
      <c r="AU3" s="53"/>
      <c r="AV3" s="52"/>
      <c r="AW3" s="52"/>
      <c r="AX3" s="52"/>
      <c r="AY3" s="52"/>
      <c r="AZ3" s="52"/>
    </row>
    <row r="4" spans="1:52">
      <c r="A4" s="52"/>
      <c r="B4" s="52"/>
      <c r="C4" s="53"/>
      <c r="D4" s="52"/>
      <c r="E4" s="52"/>
      <c r="F4" s="52"/>
      <c r="G4" s="52"/>
      <c r="H4" s="52"/>
      <c r="I4" s="52"/>
      <c r="J4" s="52"/>
      <c r="K4" s="52"/>
      <c r="L4" s="53"/>
      <c r="M4" s="53"/>
      <c r="N4" s="52"/>
      <c r="O4" s="52"/>
      <c r="P4" s="3" t="s">
        <v>64</v>
      </c>
      <c r="Q4" s="52"/>
      <c r="R4" s="52"/>
      <c r="S4" s="52"/>
      <c r="T4" s="52"/>
      <c r="U4" s="52"/>
      <c r="V4" s="52"/>
      <c r="W4" s="52"/>
      <c r="X4" s="52"/>
      <c r="Y4" s="52"/>
      <c r="Z4" s="53"/>
      <c r="AA4" s="53"/>
      <c r="AB4" s="52"/>
      <c r="AC4" s="52"/>
      <c r="AD4" s="52"/>
      <c r="AE4" s="52"/>
      <c r="AF4" s="52"/>
      <c r="AG4" s="52"/>
      <c r="AH4" s="52"/>
      <c r="AI4" s="52"/>
      <c r="AJ4" s="3" t="s">
        <v>72</v>
      </c>
      <c r="AK4" s="53"/>
      <c r="AL4" s="52"/>
      <c r="AM4" s="52"/>
      <c r="AN4" s="52"/>
      <c r="AO4" s="53"/>
      <c r="AP4" s="52"/>
      <c r="AQ4" s="53"/>
      <c r="AR4" s="52"/>
      <c r="AS4" s="53"/>
      <c r="AT4" s="52"/>
      <c r="AU4" s="53"/>
      <c r="AV4" s="52"/>
      <c r="AW4" s="52"/>
      <c r="AX4" s="52"/>
      <c r="AY4" s="52"/>
      <c r="AZ4" s="52"/>
    </row>
    <row r="5" spans="1:52">
      <c r="A5" s="52"/>
      <c r="B5" s="52"/>
      <c r="C5" s="53"/>
      <c r="D5" s="52"/>
      <c r="E5" s="52"/>
      <c r="F5" s="52"/>
      <c r="G5" s="52"/>
      <c r="H5" s="52"/>
      <c r="I5" s="52"/>
      <c r="J5" s="52"/>
      <c r="K5" s="52"/>
      <c r="L5" s="53"/>
      <c r="M5" s="53"/>
      <c r="N5" s="52"/>
      <c r="O5" s="52"/>
      <c r="P5" s="3"/>
      <c r="Q5" s="52"/>
      <c r="R5" s="52"/>
      <c r="S5" s="52"/>
      <c r="T5" s="52"/>
      <c r="U5" s="52"/>
      <c r="V5" s="52"/>
      <c r="W5" s="52"/>
      <c r="X5" s="52"/>
      <c r="Y5" s="52"/>
      <c r="Z5" s="53"/>
      <c r="AA5" s="53"/>
      <c r="AB5" s="52"/>
      <c r="AC5" s="52"/>
      <c r="AD5" s="52"/>
      <c r="AE5" s="52"/>
      <c r="AF5" s="52"/>
      <c r="AG5" s="52"/>
      <c r="AH5" s="52"/>
      <c r="AI5" s="52"/>
      <c r="AJ5" s="3"/>
      <c r="AK5" s="53"/>
      <c r="AL5" s="52"/>
      <c r="AM5" s="52"/>
      <c r="AN5" s="52"/>
      <c r="AO5" s="53"/>
      <c r="AP5" s="52"/>
      <c r="AQ5" s="53"/>
      <c r="AR5" s="52"/>
      <c r="AS5" s="53"/>
      <c r="AT5" s="52"/>
      <c r="AU5" s="53"/>
      <c r="AV5" s="52"/>
      <c r="AW5" s="52"/>
      <c r="AX5" s="52"/>
      <c r="AY5" s="52"/>
      <c r="AZ5" s="52"/>
    </row>
    <row r="6" spans="1:52" ht="39">
      <c r="A6" s="52" t="s">
        <v>79</v>
      </c>
      <c r="B6" s="52" t="s">
        <v>53</v>
      </c>
      <c r="C6" s="52" t="s">
        <v>80</v>
      </c>
      <c r="D6" s="52" t="s">
        <v>81</v>
      </c>
      <c r="E6" s="52" t="s">
        <v>55</v>
      </c>
      <c r="F6" s="52" t="s">
        <v>82</v>
      </c>
      <c r="G6" s="52" t="s">
        <v>57</v>
      </c>
      <c r="H6" s="52" t="s">
        <v>83</v>
      </c>
      <c r="I6" s="52" t="s">
        <v>81</v>
      </c>
      <c r="J6" s="52" t="s">
        <v>55</v>
      </c>
      <c r="K6" s="52" t="s">
        <v>59</v>
      </c>
      <c r="L6" s="53"/>
      <c r="M6" s="53"/>
      <c r="N6" s="52" t="s">
        <v>84</v>
      </c>
      <c r="O6" s="52" t="s">
        <v>61</v>
      </c>
      <c r="P6" s="3" t="s">
        <v>62</v>
      </c>
      <c r="Q6" s="52" t="s">
        <v>65</v>
      </c>
      <c r="R6" s="52" t="s">
        <v>65</v>
      </c>
      <c r="S6" s="52" t="s">
        <v>66</v>
      </c>
      <c r="T6" s="52" t="s">
        <v>86</v>
      </c>
      <c r="U6" s="52" t="s">
        <v>55</v>
      </c>
      <c r="V6" s="52" t="s">
        <v>54</v>
      </c>
      <c r="W6" s="52" t="s">
        <v>55</v>
      </c>
      <c r="X6" s="52" t="s">
        <v>59</v>
      </c>
      <c r="Y6" s="52" t="s">
        <v>54</v>
      </c>
      <c r="Z6" s="53"/>
      <c r="AA6" s="53"/>
      <c r="AB6" s="52" t="s">
        <v>84</v>
      </c>
      <c r="AC6" s="52" t="s">
        <v>61</v>
      </c>
      <c r="AD6" s="52" t="s">
        <v>62</v>
      </c>
      <c r="AE6" s="52" t="s">
        <v>65</v>
      </c>
      <c r="AF6" s="52" t="s">
        <v>65</v>
      </c>
      <c r="AG6" s="52" t="s">
        <v>66</v>
      </c>
      <c r="AH6" s="52" t="s">
        <v>68</v>
      </c>
      <c r="AI6" s="52" t="s">
        <v>69</v>
      </c>
      <c r="AJ6" s="3" t="s">
        <v>87</v>
      </c>
      <c r="AK6" s="53"/>
      <c r="AL6" s="52" t="s">
        <v>54</v>
      </c>
      <c r="AM6" s="52" t="s">
        <v>90</v>
      </c>
      <c r="AN6" s="52" t="s">
        <v>91</v>
      </c>
      <c r="AO6" s="53"/>
      <c r="AP6" s="52" t="s">
        <v>91</v>
      </c>
      <c r="AQ6" s="53"/>
      <c r="AR6" s="52" t="s">
        <v>91</v>
      </c>
      <c r="AS6" s="53"/>
      <c r="AT6" s="52" t="s">
        <v>75</v>
      </c>
      <c r="AU6" s="53"/>
      <c r="AV6" s="52" t="s">
        <v>91</v>
      </c>
      <c r="AW6" s="52" t="s">
        <v>92</v>
      </c>
      <c r="AX6" s="52" t="s">
        <v>86</v>
      </c>
      <c r="AY6" s="52" t="s">
        <v>86</v>
      </c>
      <c r="AZ6" s="52" t="s">
        <v>54</v>
      </c>
    </row>
    <row r="7" spans="1:52" ht="39">
      <c r="A7" s="52"/>
      <c r="B7" s="52"/>
      <c r="C7" s="52"/>
      <c r="D7" s="52"/>
      <c r="E7" s="52"/>
      <c r="F7" s="52"/>
      <c r="G7" s="52"/>
      <c r="H7" s="52"/>
      <c r="I7" s="52"/>
      <c r="J7" s="52"/>
      <c r="K7" s="52"/>
      <c r="L7" s="53"/>
      <c r="M7" s="53"/>
      <c r="N7" s="52"/>
      <c r="O7" s="52"/>
      <c r="P7" s="3" t="s">
        <v>85</v>
      </c>
      <c r="Q7" s="52"/>
      <c r="R7" s="52"/>
      <c r="S7" s="52"/>
      <c r="T7" s="52"/>
      <c r="U7" s="52"/>
      <c r="V7" s="52"/>
      <c r="W7" s="52"/>
      <c r="X7" s="52"/>
      <c r="Y7" s="52"/>
      <c r="Z7" s="53"/>
      <c r="AA7" s="53"/>
      <c r="AB7" s="52"/>
      <c r="AC7" s="52"/>
      <c r="AD7" s="52"/>
      <c r="AE7" s="52"/>
      <c r="AF7" s="52"/>
      <c r="AG7" s="52"/>
      <c r="AH7" s="52"/>
      <c r="AI7" s="52"/>
      <c r="AJ7" s="3" t="s">
        <v>88</v>
      </c>
      <c r="AK7" s="53"/>
      <c r="AL7" s="52"/>
      <c r="AM7" s="52"/>
      <c r="AN7" s="52"/>
      <c r="AO7" s="53"/>
      <c r="AP7" s="52"/>
      <c r="AQ7" s="53"/>
      <c r="AR7" s="52"/>
      <c r="AS7" s="53"/>
      <c r="AT7" s="52"/>
      <c r="AU7" s="53"/>
      <c r="AV7" s="52"/>
      <c r="AW7" s="52"/>
      <c r="AX7" s="52"/>
      <c r="AY7" s="52"/>
      <c r="AZ7" s="52"/>
    </row>
    <row r="8" spans="1:52">
      <c r="A8" s="52"/>
      <c r="B8" s="52"/>
      <c r="C8" s="52"/>
      <c r="D8" s="52"/>
      <c r="E8" s="52"/>
      <c r="F8" s="52"/>
      <c r="G8" s="52"/>
      <c r="H8" s="52"/>
      <c r="I8" s="52"/>
      <c r="J8" s="52"/>
      <c r="K8" s="52"/>
      <c r="L8" s="53"/>
      <c r="M8" s="53"/>
      <c r="N8" s="52"/>
      <c r="O8" s="52"/>
      <c r="P8" s="2"/>
      <c r="Q8" s="52"/>
      <c r="R8" s="52"/>
      <c r="S8" s="52"/>
      <c r="T8" s="52"/>
      <c r="U8" s="52"/>
      <c r="V8" s="52"/>
      <c r="W8" s="52"/>
      <c r="X8" s="52"/>
      <c r="Y8" s="52"/>
      <c r="Z8" s="53"/>
      <c r="AA8" s="53"/>
      <c r="AB8" s="52"/>
      <c r="AC8" s="52"/>
      <c r="AD8" s="52"/>
      <c r="AE8" s="52"/>
      <c r="AF8" s="52"/>
      <c r="AG8" s="52"/>
      <c r="AH8" s="52"/>
      <c r="AI8" s="52"/>
      <c r="AJ8" s="3" t="s">
        <v>89</v>
      </c>
      <c r="AK8" s="53"/>
      <c r="AL8" s="52"/>
      <c r="AM8" s="52"/>
      <c r="AN8" s="52"/>
      <c r="AO8" s="53"/>
      <c r="AP8" s="52"/>
      <c r="AQ8" s="53"/>
      <c r="AR8" s="52"/>
      <c r="AS8" s="53"/>
      <c r="AT8" s="52"/>
      <c r="AU8" s="53"/>
      <c r="AV8" s="52"/>
      <c r="AW8" s="52"/>
      <c r="AX8" s="52"/>
      <c r="AY8" s="52"/>
      <c r="AZ8" s="52"/>
    </row>
    <row r="9" spans="1:52">
      <c r="A9" s="52"/>
      <c r="B9" s="52"/>
      <c r="C9" s="52"/>
      <c r="D9" s="52"/>
      <c r="E9" s="52"/>
      <c r="F9" s="52"/>
      <c r="G9" s="52"/>
      <c r="H9" s="52"/>
      <c r="I9" s="52"/>
      <c r="J9" s="52"/>
      <c r="K9" s="52"/>
      <c r="L9" s="53"/>
      <c r="M9" s="53"/>
      <c r="N9" s="52"/>
      <c r="O9" s="52"/>
      <c r="P9" s="2"/>
      <c r="Q9" s="52"/>
      <c r="R9" s="52"/>
      <c r="S9" s="52"/>
      <c r="T9" s="52"/>
      <c r="U9" s="52"/>
      <c r="V9" s="52"/>
      <c r="W9" s="52"/>
      <c r="X9" s="52"/>
      <c r="Y9" s="52"/>
      <c r="Z9" s="53"/>
      <c r="AA9" s="53"/>
      <c r="AB9" s="52"/>
      <c r="AC9" s="52"/>
      <c r="AD9" s="52"/>
      <c r="AE9" s="52"/>
      <c r="AF9" s="52"/>
      <c r="AG9" s="52"/>
      <c r="AH9" s="52"/>
      <c r="AI9" s="52"/>
      <c r="AJ9" s="3"/>
      <c r="AK9" s="53"/>
      <c r="AL9" s="52"/>
      <c r="AM9" s="52"/>
      <c r="AN9" s="52"/>
      <c r="AO9" s="53"/>
      <c r="AP9" s="52"/>
      <c r="AQ9" s="53"/>
      <c r="AR9" s="52"/>
      <c r="AS9" s="53"/>
      <c r="AT9" s="52"/>
      <c r="AU9" s="53"/>
      <c r="AV9" s="52"/>
      <c r="AW9" s="52"/>
      <c r="AX9" s="52"/>
      <c r="AY9" s="52"/>
      <c r="AZ9" s="52"/>
    </row>
    <row r="10" spans="1:52" ht="26.25">
      <c r="A10" s="52" t="s">
        <v>93</v>
      </c>
      <c r="B10" s="52" t="s">
        <v>53</v>
      </c>
      <c r="C10" s="52" t="s">
        <v>94</v>
      </c>
      <c r="D10" s="52" t="s">
        <v>54</v>
      </c>
      <c r="E10" s="52" t="s">
        <v>55</v>
      </c>
      <c r="F10" s="52" t="s">
        <v>95</v>
      </c>
      <c r="G10" s="52" t="s">
        <v>57</v>
      </c>
      <c r="H10" s="52" t="s">
        <v>96</v>
      </c>
      <c r="I10" s="52" t="s">
        <v>54</v>
      </c>
      <c r="J10" s="52" t="s">
        <v>55</v>
      </c>
      <c r="K10" s="52" t="s">
        <v>59</v>
      </c>
      <c r="L10" s="53"/>
      <c r="M10" s="53"/>
      <c r="N10" s="52" t="s">
        <v>60</v>
      </c>
      <c r="O10" s="52" t="s">
        <v>61</v>
      </c>
      <c r="P10" s="3" t="s">
        <v>62</v>
      </c>
      <c r="Q10" s="52" t="s">
        <v>65</v>
      </c>
      <c r="R10" s="52" t="s">
        <v>66</v>
      </c>
      <c r="S10" s="52" t="s">
        <v>65</v>
      </c>
      <c r="T10" s="52" t="s">
        <v>98</v>
      </c>
      <c r="U10" s="52" t="s">
        <v>55</v>
      </c>
      <c r="V10" s="52" t="s">
        <v>54</v>
      </c>
      <c r="W10" s="52" t="s">
        <v>55</v>
      </c>
      <c r="X10" s="52" t="s">
        <v>59</v>
      </c>
      <c r="Y10" s="52" t="s">
        <v>54</v>
      </c>
      <c r="Z10" s="53"/>
      <c r="AA10" s="53"/>
      <c r="AB10" s="52" t="s">
        <v>60</v>
      </c>
      <c r="AC10" s="52" t="s">
        <v>61</v>
      </c>
      <c r="AD10" s="52" t="s">
        <v>62</v>
      </c>
      <c r="AE10" s="52" t="s">
        <v>65</v>
      </c>
      <c r="AF10" s="52" t="s">
        <v>66</v>
      </c>
      <c r="AG10" s="52" t="s">
        <v>65</v>
      </c>
      <c r="AH10" s="52" t="s">
        <v>68</v>
      </c>
      <c r="AI10" s="52" t="s">
        <v>69</v>
      </c>
      <c r="AJ10" s="3" t="s">
        <v>99</v>
      </c>
      <c r="AK10" s="53"/>
      <c r="AL10" s="52" t="s">
        <v>54</v>
      </c>
      <c r="AM10" s="52" t="s">
        <v>101</v>
      </c>
      <c r="AN10" s="52" t="s">
        <v>74</v>
      </c>
      <c r="AO10" s="53"/>
      <c r="AP10" s="52" t="s">
        <v>74</v>
      </c>
      <c r="AQ10" s="53"/>
      <c r="AR10" s="52" t="s">
        <v>75</v>
      </c>
      <c r="AS10" s="53"/>
      <c r="AT10" s="52" t="s">
        <v>76</v>
      </c>
      <c r="AU10" s="53"/>
      <c r="AV10" s="52" t="s">
        <v>75</v>
      </c>
      <c r="AW10" s="52" t="s">
        <v>102</v>
      </c>
      <c r="AX10" s="52" t="s">
        <v>103</v>
      </c>
      <c r="AY10" s="52" t="s">
        <v>103</v>
      </c>
      <c r="AZ10" s="52" t="s">
        <v>54</v>
      </c>
    </row>
    <row r="11" spans="1:52">
      <c r="A11" s="52"/>
      <c r="B11" s="52"/>
      <c r="C11" s="52"/>
      <c r="D11" s="52"/>
      <c r="E11" s="52"/>
      <c r="F11" s="52"/>
      <c r="G11" s="52"/>
      <c r="H11" s="52"/>
      <c r="I11" s="52"/>
      <c r="J11" s="52"/>
      <c r="K11" s="52"/>
      <c r="L11" s="53"/>
      <c r="M11" s="53"/>
      <c r="N11" s="52"/>
      <c r="O11" s="52"/>
      <c r="P11" s="3" t="s">
        <v>97</v>
      </c>
      <c r="Q11" s="52"/>
      <c r="R11" s="52"/>
      <c r="S11" s="52"/>
      <c r="T11" s="52"/>
      <c r="U11" s="52"/>
      <c r="V11" s="52"/>
      <c r="W11" s="52"/>
      <c r="X11" s="52"/>
      <c r="Y11" s="52"/>
      <c r="Z11" s="53"/>
      <c r="AA11" s="53"/>
      <c r="AB11" s="52"/>
      <c r="AC11" s="52"/>
      <c r="AD11" s="52"/>
      <c r="AE11" s="52"/>
      <c r="AF11" s="52"/>
      <c r="AG11" s="52"/>
      <c r="AH11" s="52"/>
      <c r="AI11" s="52"/>
      <c r="AJ11" s="3" t="s">
        <v>100</v>
      </c>
      <c r="AK11" s="53"/>
      <c r="AL11" s="52"/>
      <c r="AM11" s="52"/>
      <c r="AN11" s="52"/>
      <c r="AO11" s="53"/>
      <c r="AP11" s="52"/>
      <c r="AQ11" s="53"/>
      <c r="AR11" s="52"/>
      <c r="AS11" s="53"/>
      <c r="AT11" s="52"/>
      <c r="AU11" s="53"/>
      <c r="AV11" s="52"/>
      <c r="AW11" s="52"/>
      <c r="AX11" s="52"/>
      <c r="AY11" s="52"/>
      <c r="AZ11" s="52"/>
    </row>
    <row r="12" spans="1:52">
      <c r="A12" s="52" t="s">
        <v>104</v>
      </c>
      <c r="B12" s="52" t="s">
        <v>53</v>
      </c>
      <c r="C12" s="53"/>
      <c r="D12" s="52" t="s">
        <v>81</v>
      </c>
      <c r="E12" s="52" t="s">
        <v>55</v>
      </c>
      <c r="F12" s="52" t="s">
        <v>105</v>
      </c>
      <c r="G12" s="52" t="s">
        <v>57</v>
      </c>
      <c r="H12" s="52" t="s">
        <v>106</v>
      </c>
      <c r="I12" s="52" t="s">
        <v>81</v>
      </c>
      <c r="J12" s="52" t="s">
        <v>55</v>
      </c>
      <c r="K12" s="52" t="s">
        <v>59</v>
      </c>
      <c r="L12" s="53"/>
      <c r="M12" s="53"/>
      <c r="N12" s="52" t="s">
        <v>60</v>
      </c>
      <c r="O12" s="52" t="s">
        <v>61</v>
      </c>
      <c r="P12" s="3" t="s">
        <v>62</v>
      </c>
      <c r="Q12" s="53"/>
      <c r="R12" s="53"/>
      <c r="S12" s="53"/>
      <c r="T12" s="52" t="s">
        <v>108</v>
      </c>
      <c r="U12" s="52" t="s">
        <v>55</v>
      </c>
      <c r="V12" s="52" t="s">
        <v>54</v>
      </c>
      <c r="W12" s="52" t="s">
        <v>55</v>
      </c>
      <c r="X12" s="52" t="s">
        <v>59</v>
      </c>
      <c r="Y12" s="52" t="s">
        <v>54</v>
      </c>
      <c r="Z12" s="53"/>
      <c r="AA12" s="53"/>
      <c r="AB12" s="52" t="s">
        <v>60</v>
      </c>
      <c r="AC12" s="52" t="s">
        <v>61</v>
      </c>
      <c r="AD12" s="52" t="s">
        <v>62</v>
      </c>
      <c r="AE12" s="52" t="s">
        <v>65</v>
      </c>
      <c r="AF12" s="52" t="s">
        <v>66</v>
      </c>
      <c r="AG12" s="52" t="s">
        <v>65</v>
      </c>
      <c r="AH12" s="52" t="s">
        <v>68</v>
      </c>
      <c r="AI12" s="52" t="s">
        <v>69</v>
      </c>
      <c r="AJ12" s="52" t="s">
        <v>109</v>
      </c>
      <c r="AK12" s="53"/>
      <c r="AL12" s="52" t="s">
        <v>54</v>
      </c>
      <c r="AM12" s="52" t="s">
        <v>110</v>
      </c>
      <c r="AN12" s="52" t="s">
        <v>74</v>
      </c>
      <c r="AO12" s="53"/>
      <c r="AP12" s="52" t="s">
        <v>74</v>
      </c>
      <c r="AQ12" s="53"/>
      <c r="AR12" s="52" t="s">
        <v>91</v>
      </c>
      <c r="AS12" s="53"/>
      <c r="AT12" s="52" t="s">
        <v>75</v>
      </c>
      <c r="AU12" s="53"/>
      <c r="AV12" s="52" t="s">
        <v>91</v>
      </c>
      <c r="AW12" s="52" t="s">
        <v>92</v>
      </c>
      <c r="AX12" s="52" t="s">
        <v>108</v>
      </c>
      <c r="AY12" s="52" t="s">
        <v>108</v>
      </c>
      <c r="AZ12" s="52" t="s">
        <v>54</v>
      </c>
    </row>
    <row r="13" spans="1:52" ht="26.25">
      <c r="A13" s="52"/>
      <c r="B13" s="52"/>
      <c r="C13" s="53"/>
      <c r="D13" s="52"/>
      <c r="E13" s="52"/>
      <c r="F13" s="52"/>
      <c r="G13" s="52"/>
      <c r="H13" s="52"/>
      <c r="I13" s="52"/>
      <c r="J13" s="52"/>
      <c r="K13" s="52"/>
      <c r="L13" s="53"/>
      <c r="M13" s="53"/>
      <c r="N13" s="52"/>
      <c r="O13" s="52"/>
      <c r="P13" s="3" t="s">
        <v>107</v>
      </c>
      <c r="Q13" s="53"/>
      <c r="R13" s="53"/>
      <c r="S13" s="53"/>
      <c r="T13" s="52"/>
      <c r="U13" s="52"/>
      <c r="V13" s="52"/>
      <c r="W13" s="52"/>
      <c r="X13" s="52"/>
      <c r="Y13" s="52"/>
      <c r="Z13" s="53"/>
      <c r="AA13" s="53"/>
      <c r="AB13" s="52"/>
      <c r="AC13" s="52"/>
      <c r="AD13" s="52"/>
      <c r="AE13" s="52"/>
      <c r="AF13" s="52"/>
      <c r="AG13" s="52"/>
      <c r="AH13" s="52"/>
      <c r="AI13" s="52"/>
      <c r="AJ13" s="52"/>
      <c r="AK13" s="53"/>
      <c r="AL13" s="52"/>
      <c r="AM13" s="52"/>
      <c r="AN13" s="52"/>
      <c r="AO13" s="53"/>
      <c r="AP13" s="52"/>
      <c r="AQ13" s="53"/>
      <c r="AR13" s="52"/>
      <c r="AS13" s="53"/>
      <c r="AT13" s="52"/>
      <c r="AU13" s="53"/>
      <c r="AV13" s="52"/>
      <c r="AW13" s="52"/>
      <c r="AX13" s="52"/>
      <c r="AY13" s="52"/>
      <c r="AZ13" s="52"/>
    </row>
    <row r="14" spans="1:52">
      <c r="A14" s="52"/>
      <c r="B14" s="52"/>
      <c r="C14" s="53"/>
      <c r="D14" s="52"/>
      <c r="E14" s="52"/>
      <c r="F14" s="52"/>
      <c r="G14" s="52"/>
      <c r="H14" s="52"/>
      <c r="I14" s="52"/>
      <c r="J14" s="52"/>
      <c r="K14" s="52"/>
      <c r="L14" s="53"/>
      <c r="M14" s="53"/>
      <c r="N14" s="52"/>
      <c r="O14" s="52"/>
      <c r="P14" s="3"/>
      <c r="Q14" s="53"/>
      <c r="R14" s="53"/>
      <c r="S14" s="53"/>
      <c r="T14" s="52"/>
      <c r="U14" s="52"/>
      <c r="V14" s="52"/>
      <c r="W14" s="52"/>
      <c r="X14" s="52"/>
      <c r="Y14" s="52"/>
      <c r="Z14" s="53"/>
      <c r="AA14" s="53"/>
      <c r="AB14" s="52"/>
      <c r="AC14" s="52"/>
      <c r="AD14" s="52"/>
      <c r="AE14" s="52"/>
      <c r="AF14" s="52"/>
      <c r="AG14" s="52"/>
      <c r="AH14" s="52"/>
      <c r="AI14" s="52"/>
      <c r="AJ14" s="52"/>
      <c r="AK14" s="53"/>
      <c r="AL14" s="52"/>
      <c r="AM14" s="52"/>
      <c r="AN14" s="52"/>
      <c r="AO14" s="53"/>
      <c r="AP14" s="52"/>
      <c r="AQ14" s="53"/>
      <c r="AR14" s="52"/>
      <c r="AS14" s="53"/>
      <c r="AT14" s="52"/>
      <c r="AU14" s="53"/>
      <c r="AV14" s="52"/>
      <c r="AW14" s="52"/>
      <c r="AX14" s="52"/>
      <c r="AY14" s="52"/>
      <c r="AZ14" s="52"/>
    </row>
    <row r="15" spans="1:52">
      <c r="A15" s="52"/>
      <c r="B15" s="52"/>
      <c r="C15" s="53"/>
      <c r="D15" s="52"/>
      <c r="E15" s="52"/>
      <c r="F15" s="52"/>
      <c r="G15" s="52"/>
      <c r="H15" s="52"/>
      <c r="I15" s="52"/>
      <c r="J15" s="52"/>
      <c r="K15" s="52"/>
      <c r="L15" s="53"/>
      <c r="M15" s="53"/>
      <c r="N15" s="52"/>
      <c r="O15" s="52"/>
      <c r="P15" s="3"/>
      <c r="Q15" s="53"/>
      <c r="R15" s="53"/>
      <c r="S15" s="53"/>
      <c r="T15" s="52"/>
      <c r="U15" s="52"/>
      <c r="V15" s="52"/>
      <c r="W15" s="52"/>
      <c r="X15" s="52"/>
      <c r="Y15" s="52"/>
      <c r="Z15" s="53"/>
      <c r="AA15" s="53"/>
      <c r="AB15" s="52"/>
      <c r="AC15" s="52"/>
      <c r="AD15" s="52"/>
      <c r="AE15" s="52"/>
      <c r="AF15" s="52"/>
      <c r="AG15" s="52"/>
      <c r="AH15" s="52"/>
      <c r="AI15" s="52"/>
      <c r="AJ15" s="52"/>
      <c r="AK15" s="53"/>
      <c r="AL15" s="52"/>
      <c r="AM15" s="52"/>
      <c r="AN15" s="52"/>
      <c r="AO15" s="53"/>
      <c r="AP15" s="52"/>
      <c r="AQ15" s="53"/>
      <c r="AR15" s="52"/>
      <c r="AS15" s="53"/>
      <c r="AT15" s="52"/>
      <c r="AU15" s="53"/>
      <c r="AV15" s="52"/>
      <c r="AW15" s="52"/>
      <c r="AX15" s="52"/>
      <c r="AY15" s="52"/>
      <c r="AZ15" s="52"/>
    </row>
    <row r="16" spans="1:52" ht="102.75">
      <c r="A16" s="52" t="s">
        <v>111</v>
      </c>
      <c r="B16" s="52" t="s">
        <v>112</v>
      </c>
      <c r="C16" s="52" t="s">
        <v>113</v>
      </c>
      <c r="D16" s="52" t="s">
        <v>54</v>
      </c>
      <c r="E16" s="52" t="s">
        <v>55</v>
      </c>
      <c r="F16" s="52" t="s">
        <v>114</v>
      </c>
      <c r="G16" s="52" t="s">
        <v>57</v>
      </c>
      <c r="H16" s="52" t="s">
        <v>115</v>
      </c>
      <c r="I16" s="52" t="s">
        <v>54</v>
      </c>
      <c r="J16" s="52" t="s">
        <v>55</v>
      </c>
      <c r="K16" s="52" t="s">
        <v>59</v>
      </c>
      <c r="L16" s="53"/>
      <c r="M16" s="53"/>
      <c r="N16" s="52" t="s">
        <v>60</v>
      </c>
      <c r="O16" s="52" t="s">
        <v>61</v>
      </c>
      <c r="P16" s="3" t="s">
        <v>62</v>
      </c>
      <c r="Q16" s="52" t="s">
        <v>66</v>
      </c>
      <c r="R16" s="52" t="s">
        <v>65</v>
      </c>
      <c r="S16" s="52" t="s">
        <v>65</v>
      </c>
      <c r="T16" s="52" t="s">
        <v>119</v>
      </c>
      <c r="U16" s="52" t="s">
        <v>55</v>
      </c>
      <c r="V16" s="52" t="s">
        <v>54</v>
      </c>
      <c r="W16" s="52" t="s">
        <v>55</v>
      </c>
      <c r="X16" s="52" t="s">
        <v>102</v>
      </c>
      <c r="Y16" s="52" t="s">
        <v>120</v>
      </c>
      <c r="Z16" s="53"/>
      <c r="AA16" s="53"/>
      <c r="AB16" s="52" t="s">
        <v>60</v>
      </c>
      <c r="AC16" s="52" t="s">
        <v>61</v>
      </c>
      <c r="AD16" s="52" t="s">
        <v>62</v>
      </c>
      <c r="AE16" s="52" t="s">
        <v>66</v>
      </c>
      <c r="AF16" s="52" t="s">
        <v>65</v>
      </c>
      <c r="AG16" s="52" t="s">
        <v>65</v>
      </c>
      <c r="AH16" s="52" t="s">
        <v>68</v>
      </c>
      <c r="AI16" s="52" t="s">
        <v>69</v>
      </c>
      <c r="AJ16" s="3" t="s">
        <v>121</v>
      </c>
      <c r="AK16" s="53"/>
      <c r="AL16" s="52" t="s">
        <v>54</v>
      </c>
      <c r="AM16" s="52" t="s">
        <v>123</v>
      </c>
      <c r="AN16" s="52" t="s">
        <v>74</v>
      </c>
      <c r="AO16" s="53"/>
      <c r="AP16" s="52" t="s">
        <v>74</v>
      </c>
      <c r="AQ16" s="53"/>
      <c r="AR16" s="52" t="s">
        <v>75</v>
      </c>
      <c r="AS16" s="53"/>
      <c r="AT16" s="52" t="s">
        <v>75</v>
      </c>
      <c r="AU16" s="53"/>
      <c r="AV16" s="52" t="s">
        <v>75</v>
      </c>
      <c r="AW16" s="52" t="s">
        <v>102</v>
      </c>
      <c r="AX16" s="52" t="s">
        <v>124</v>
      </c>
      <c r="AY16" s="52" t="s">
        <v>124</v>
      </c>
      <c r="AZ16" s="52" t="s">
        <v>54</v>
      </c>
    </row>
    <row r="17" spans="1:52" ht="26.25">
      <c r="A17" s="52"/>
      <c r="B17" s="52"/>
      <c r="C17" s="52"/>
      <c r="D17" s="52"/>
      <c r="E17" s="52"/>
      <c r="F17" s="52"/>
      <c r="G17" s="52"/>
      <c r="H17" s="52"/>
      <c r="I17" s="52"/>
      <c r="J17" s="52"/>
      <c r="K17" s="52"/>
      <c r="L17" s="53"/>
      <c r="M17" s="53"/>
      <c r="N17" s="52"/>
      <c r="O17" s="52"/>
      <c r="P17" s="3" t="s">
        <v>116</v>
      </c>
      <c r="Q17" s="52"/>
      <c r="R17" s="52"/>
      <c r="S17" s="52"/>
      <c r="T17" s="52"/>
      <c r="U17" s="52"/>
      <c r="V17" s="52"/>
      <c r="W17" s="52"/>
      <c r="X17" s="52"/>
      <c r="Y17" s="52"/>
      <c r="Z17" s="53"/>
      <c r="AA17" s="53"/>
      <c r="AB17" s="52"/>
      <c r="AC17" s="52"/>
      <c r="AD17" s="52"/>
      <c r="AE17" s="52"/>
      <c r="AF17" s="52"/>
      <c r="AG17" s="52"/>
      <c r="AH17" s="52"/>
      <c r="AI17" s="52"/>
      <c r="AJ17" s="3" t="s">
        <v>122</v>
      </c>
      <c r="AK17" s="53"/>
      <c r="AL17" s="52"/>
      <c r="AM17" s="52"/>
      <c r="AN17" s="52"/>
      <c r="AO17" s="53"/>
      <c r="AP17" s="52"/>
      <c r="AQ17" s="53"/>
      <c r="AR17" s="52"/>
      <c r="AS17" s="53"/>
      <c r="AT17" s="52"/>
      <c r="AU17" s="53"/>
      <c r="AV17" s="52"/>
      <c r="AW17" s="52"/>
      <c r="AX17" s="52"/>
      <c r="AY17" s="52"/>
      <c r="AZ17" s="52"/>
    </row>
    <row r="18" spans="1:52" ht="39">
      <c r="A18" s="52"/>
      <c r="B18" s="52"/>
      <c r="C18" s="52"/>
      <c r="D18" s="52"/>
      <c r="E18" s="52"/>
      <c r="F18" s="52"/>
      <c r="G18" s="52"/>
      <c r="H18" s="52"/>
      <c r="I18" s="52"/>
      <c r="J18" s="52"/>
      <c r="K18" s="52"/>
      <c r="L18" s="53"/>
      <c r="M18" s="53"/>
      <c r="N18" s="52"/>
      <c r="O18" s="52"/>
      <c r="P18" s="3" t="s">
        <v>117</v>
      </c>
      <c r="Q18" s="52"/>
      <c r="R18" s="52"/>
      <c r="S18" s="52"/>
      <c r="T18" s="52"/>
      <c r="U18" s="52"/>
      <c r="V18" s="52"/>
      <c r="W18" s="52"/>
      <c r="X18" s="52"/>
      <c r="Y18" s="52"/>
      <c r="Z18" s="53"/>
      <c r="AA18" s="53"/>
      <c r="AB18" s="52"/>
      <c r="AC18" s="52"/>
      <c r="AD18" s="52"/>
      <c r="AE18" s="52"/>
      <c r="AF18" s="52"/>
      <c r="AG18" s="52"/>
      <c r="AH18" s="52"/>
      <c r="AI18" s="52"/>
      <c r="AJ18" s="3"/>
      <c r="AK18" s="53"/>
      <c r="AL18" s="52"/>
      <c r="AM18" s="52"/>
      <c r="AN18" s="52"/>
      <c r="AO18" s="53"/>
      <c r="AP18" s="52"/>
      <c r="AQ18" s="53"/>
      <c r="AR18" s="52"/>
      <c r="AS18" s="53"/>
      <c r="AT18" s="52"/>
      <c r="AU18" s="53"/>
      <c r="AV18" s="52"/>
      <c r="AW18" s="52"/>
      <c r="AX18" s="52"/>
      <c r="AY18" s="52"/>
      <c r="AZ18" s="52"/>
    </row>
    <row r="19" spans="1:52">
      <c r="A19" s="52"/>
      <c r="B19" s="52"/>
      <c r="C19" s="52"/>
      <c r="D19" s="52"/>
      <c r="E19" s="52"/>
      <c r="F19" s="52"/>
      <c r="G19" s="52"/>
      <c r="H19" s="52"/>
      <c r="I19" s="52"/>
      <c r="J19" s="52"/>
      <c r="K19" s="52"/>
      <c r="L19" s="53"/>
      <c r="M19" s="53"/>
      <c r="N19" s="52"/>
      <c r="O19" s="52"/>
      <c r="P19" s="3" t="s">
        <v>118</v>
      </c>
      <c r="Q19" s="52"/>
      <c r="R19" s="52"/>
      <c r="S19" s="52"/>
      <c r="T19" s="52"/>
      <c r="U19" s="52"/>
      <c r="V19" s="52"/>
      <c r="W19" s="52"/>
      <c r="X19" s="52"/>
      <c r="Y19" s="52"/>
      <c r="Z19" s="53"/>
      <c r="AA19" s="53"/>
      <c r="AB19" s="52"/>
      <c r="AC19" s="52"/>
      <c r="AD19" s="52"/>
      <c r="AE19" s="52"/>
      <c r="AF19" s="52"/>
      <c r="AG19" s="52"/>
      <c r="AH19" s="52"/>
      <c r="AI19" s="52"/>
      <c r="AJ19" s="3"/>
      <c r="AK19" s="53"/>
      <c r="AL19" s="52"/>
      <c r="AM19" s="52"/>
      <c r="AN19" s="52"/>
      <c r="AO19" s="53"/>
      <c r="AP19" s="52"/>
      <c r="AQ19" s="53"/>
      <c r="AR19" s="52"/>
      <c r="AS19" s="53"/>
      <c r="AT19" s="52"/>
      <c r="AU19" s="53"/>
      <c r="AV19" s="52"/>
      <c r="AW19" s="52"/>
      <c r="AX19" s="52"/>
      <c r="AY19" s="52"/>
      <c r="AZ19" s="52"/>
    </row>
    <row r="20" spans="1:52" ht="51.75">
      <c r="A20" s="3" t="s">
        <v>125</v>
      </c>
      <c r="B20" s="3" t="s">
        <v>53</v>
      </c>
      <c r="C20" s="3" t="s">
        <v>126</v>
      </c>
      <c r="D20" s="3" t="s">
        <v>81</v>
      </c>
      <c r="E20" s="3" t="s">
        <v>55</v>
      </c>
      <c r="F20" s="3" t="s">
        <v>127</v>
      </c>
      <c r="G20" s="3" t="s">
        <v>128</v>
      </c>
      <c r="H20" s="3" t="s">
        <v>129</v>
      </c>
      <c r="I20" s="3" t="s">
        <v>81</v>
      </c>
      <c r="J20" s="3" t="s">
        <v>130</v>
      </c>
      <c r="K20" s="3" t="s">
        <v>59</v>
      </c>
      <c r="L20" s="2"/>
      <c r="M20" s="2"/>
      <c r="N20" s="3" t="s">
        <v>60</v>
      </c>
      <c r="O20" s="3" t="s">
        <v>61</v>
      </c>
      <c r="P20" s="3" t="s">
        <v>62</v>
      </c>
      <c r="Q20" s="3" t="s">
        <v>65</v>
      </c>
      <c r="R20" s="3" t="s">
        <v>66</v>
      </c>
      <c r="S20" s="3" t="s">
        <v>65</v>
      </c>
      <c r="T20" s="3" t="s">
        <v>131</v>
      </c>
      <c r="U20" s="3" t="s">
        <v>55</v>
      </c>
      <c r="V20" s="3" t="s">
        <v>54</v>
      </c>
      <c r="W20" s="3" t="s">
        <v>130</v>
      </c>
      <c r="X20" s="3" t="s">
        <v>59</v>
      </c>
      <c r="Y20" s="3" t="s">
        <v>54</v>
      </c>
      <c r="Z20" s="2"/>
      <c r="AA20" s="2"/>
      <c r="AB20" s="3" t="s">
        <v>60</v>
      </c>
      <c r="AC20" s="3" t="s">
        <v>61</v>
      </c>
      <c r="AD20" s="3" t="s">
        <v>62</v>
      </c>
      <c r="AE20" s="3" t="s">
        <v>65</v>
      </c>
      <c r="AF20" s="3" t="s">
        <v>66</v>
      </c>
      <c r="AG20" s="3" t="s">
        <v>65</v>
      </c>
      <c r="AH20" s="3" t="s">
        <v>68</v>
      </c>
      <c r="AI20" s="3" t="s">
        <v>69</v>
      </c>
      <c r="AJ20" s="3" t="s">
        <v>132</v>
      </c>
      <c r="AK20" s="2"/>
      <c r="AL20" s="3" t="s">
        <v>54</v>
      </c>
      <c r="AM20" s="3" t="s">
        <v>133</v>
      </c>
      <c r="AN20" s="3" t="s">
        <v>74</v>
      </c>
      <c r="AO20" s="2"/>
      <c r="AP20" s="3" t="s">
        <v>74</v>
      </c>
      <c r="AQ20" s="2"/>
      <c r="AR20" s="3" t="s">
        <v>75</v>
      </c>
      <c r="AS20" s="2"/>
      <c r="AT20" s="3" t="s">
        <v>75</v>
      </c>
      <c r="AU20" s="2"/>
      <c r="AV20" s="3" t="s">
        <v>75</v>
      </c>
      <c r="AW20" s="3" t="s">
        <v>134</v>
      </c>
      <c r="AX20" s="3" t="s">
        <v>131</v>
      </c>
      <c r="AY20" s="3" t="s">
        <v>131</v>
      </c>
      <c r="AZ20" s="3" t="s">
        <v>54</v>
      </c>
    </row>
    <row r="21" spans="1:52" ht="51.75">
      <c r="A21" s="3" t="s">
        <v>135</v>
      </c>
      <c r="B21" s="3" t="s">
        <v>53</v>
      </c>
      <c r="C21" s="3" t="s">
        <v>136</v>
      </c>
      <c r="D21" s="3" t="s">
        <v>81</v>
      </c>
      <c r="E21" s="3" t="s">
        <v>55</v>
      </c>
      <c r="F21" s="3" t="s">
        <v>137</v>
      </c>
      <c r="G21" s="3" t="s">
        <v>128</v>
      </c>
      <c r="H21" s="3" t="s">
        <v>138</v>
      </c>
      <c r="I21" s="3" t="s">
        <v>81</v>
      </c>
      <c r="J21" s="3" t="s">
        <v>130</v>
      </c>
      <c r="K21" s="3" t="s">
        <v>59</v>
      </c>
      <c r="L21" s="2"/>
      <c r="M21" s="2"/>
      <c r="N21" s="3" t="s">
        <v>60</v>
      </c>
      <c r="O21" s="3" t="s">
        <v>61</v>
      </c>
      <c r="P21" s="3" t="s">
        <v>62</v>
      </c>
      <c r="Q21" s="3" t="s">
        <v>65</v>
      </c>
      <c r="R21" s="3" t="s">
        <v>66</v>
      </c>
      <c r="S21" s="3" t="s">
        <v>65</v>
      </c>
      <c r="T21" s="3" t="s">
        <v>139</v>
      </c>
      <c r="U21" s="3" t="s">
        <v>55</v>
      </c>
      <c r="V21" s="3" t="s">
        <v>54</v>
      </c>
      <c r="W21" s="3" t="s">
        <v>130</v>
      </c>
      <c r="X21" s="3" t="s">
        <v>59</v>
      </c>
      <c r="Y21" s="3" t="s">
        <v>54</v>
      </c>
      <c r="Z21" s="2"/>
      <c r="AA21" s="2"/>
      <c r="AB21" s="3" t="s">
        <v>60</v>
      </c>
      <c r="AC21" s="3" t="s">
        <v>61</v>
      </c>
      <c r="AD21" s="3" t="s">
        <v>62</v>
      </c>
      <c r="AE21" s="3" t="s">
        <v>65</v>
      </c>
      <c r="AF21" s="3" t="s">
        <v>66</v>
      </c>
      <c r="AG21" s="3" t="s">
        <v>65</v>
      </c>
      <c r="AH21" s="3" t="s">
        <v>68</v>
      </c>
      <c r="AI21" s="3" t="s">
        <v>69</v>
      </c>
      <c r="AJ21" s="3" t="s">
        <v>140</v>
      </c>
      <c r="AK21" s="2"/>
      <c r="AL21" s="3" t="s">
        <v>54</v>
      </c>
      <c r="AM21" s="3" t="s">
        <v>141</v>
      </c>
      <c r="AN21" s="3" t="s">
        <v>74</v>
      </c>
      <c r="AO21" s="2"/>
      <c r="AP21" s="3" t="s">
        <v>74</v>
      </c>
      <c r="AQ21" s="2"/>
      <c r="AR21" s="3" t="s">
        <v>75</v>
      </c>
      <c r="AS21" s="2"/>
      <c r="AT21" s="3" t="s">
        <v>74</v>
      </c>
      <c r="AU21" s="2"/>
      <c r="AV21" s="3" t="s">
        <v>75</v>
      </c>
      <c r="AW21" s="3" t="s">
        <v>92</v>
      </c>
      <c r="AX21" s="3" t="s">
        <v>139</v>
      </c>
      <c r="AY21" s="3" t="s">
        <v>139</v>
      </c>
      <c r="AZ21" s="3" t="s">
        <v>54</v>
      </c>
    </row>
    <row r="22" spans="1:52" ht="51.75">
      <c r="A22" s="3" t="s">
        <v>142</v>
      </c>
      <c r="B22" s="3" t="s">
        <v>53</v>
      </c>
      <c r="C22" s="3" t="s">
        <v>143</v>
      </c>
      <c r="D22" s="3" t="s">
        <v>81</v>
      </c>
      <c r="E22" s="3" t="s">
        <v>55</v>
      </c>
      <c r="F22" s="3" t="s">
        <v>144</v>
      </c>
      <c r="G22" s="3" t="s">
        <v>128</v>
      </c>
      <c r="H22" s="3" t="s">
        <v>145</v>
      </c>
      <c r="I22" s="3" t="s">
        <v>54</v>
      </c>
      <c r="J22" s="3" t="s">
        <v>130</v>
      </c>
      <c r="K22" s="3" t="s">
        <v>59</v>
      </c>
      <c r="L22" s="2"/>
      <c r="M22" s="2"/>
      <c r="N22" s="3" t="s">
        <v>60</v>
      </c>
      <c r="O22" s="3" t="s">
        <v>61</v>
      </c>
      <c r="P22" s="3" t="s">
        <v>62</v>
      </c>
      <c r="Q22" s="3" t="s">
        <v>65</v>
      </c>
      <c r="R22" s="3" t="s">
        <v>66</v>
      </c>
      <c r="S22" s="3" t="s">
        <v>65</v>
      </c>
      <c r="T22" s="3" t="s">
        <v>146</v>
      </c>
      <c r="U22" s="3" t="s">
        <v>55</v>
      </c>
      <c r="V22" s="3" t="s">
        <v>54</v>
      </c>
      <c r="W22" s="3" t="s">
        <v>130</v>
      </c>
      <c r="X22" s="3" t="s">
        <v>59</v>
      </c>
      <c r="Y22" s="3" t="s">
        <v>54</v>
      </c>
      <c r="Z22" s="2"/>
      <c r="AA22" s="2"/>
      <c r="AB22" s="3" t="s">
        <v>147</v>
      </c>
      <c r="AC22" s="3" t="s">
        <v>61</v>
      </c>
      <c r="AD22" s="3" t="s">
        <v>62</v>
      </c>
      <c r="AE22" s="3" t="s">
        <v>65</v>
      </c>
      <c r="AF22" s="3" t="s">
        <v>66</v>
      </c>
      <c r="AG22" s="3" t="s">
        <v>65</v>
      </c>
      <c r="AH22" s="3" t="s">
        <v>68</v>
      </c>
      <c r="AI22" s="3" t="s">
        <v>69</v>
      </c>
      <c r="AJ22" s="3" t="s">
        <v>132</v>
      </c>
      <c r="AK22" s="2"/>
      <c r="AL22" s="3" t="s">
        <v>54</v>
      </c>
      <c r="AM22" s="3" t="s">
        <v>148</v>
      </c>
      <c r="AN22" s="3" t="s">
        <v>74</v>
      </c>
      <c r="AO22" s="2"/>
      <c r="AP22" s="3" t="s">
        <v>75</v>
      </c>
      <c r="AQ22" s="2"/>
      <c r="AR22" s="3" t="s">
        <v>75</v>
      </c>
      <c r="AS22" s="2"/>
      <c r="AT22" s="3" t="s">
        <v>75</v>
      </c>
      <c r="AU22" s="2"/>
      <c r="AV22" s="3" t="s">
        <v>75</v>
      </c>
      <c r="AW22" s="3" t="s">
        <v>134</v>
      </c>
      <c r="AX22" s="3" t="s">
        <v>146</v>
      </c>
      <c r="AY22" s="3" t="s">
        <v>146</v>
      </c>
      <c r="AZ22" s="3" t="s">
        <v>54</v>
      </c>
    </row>
    <row r="23" spans="1:52" ht="51.75">
      <c r="A23" s="3" t="s">
        <v>149</v>
      </c>
      <c r="B23" s="3" t="s">
        <v>53</v>
      </c>
      <c r="C23" s="3" t="s">
        <v>150</v>
      </c>
      <c r="D23" s="3" t="s">
        <v>81</v>
      </c>
      <c r="E23" s="3" t="s">
        <v>55</v>
      </c>
      <c r="F23" s="3" t="s">
        <v>151</v>
      </c>
      <c r="G23" s="3" t="s">
        <v>128</v>
      </c>
      <c r="H23" s="3" t="s">
        <v>152</v>
      </c>
      <c r="I23" s="3" t="s">
        <v>81</v>
      </c>
      <c r="J23" s="3" t="s">
        <v>130</v>
      </c>
      <c r="K23" s="3" t="s">
        <v>59</v>
      </c>
      <c r="L23" s="2"/>
      <c r="M23" s="2"/>
      <c r="N23" s="3" t="s">
        <v>60</v>
      </c>
      <c r="O23" s="3" t="s">
        <v>61</v>
      </c>
      <c r="P23" s="3" t="s">
        <v>62</v>
      </c>
      <c r="Q23" s="3" t="s">
        <v>65</v>
      </c>
      <c r="R23" s="3" t="s">
        <v>66</v>
      </c>
      <c r="S23" s="3" t="s">
        <v>65</v>
      </c>
      <c r="T23" s="3" t="s">
        <v>153</v>
      </c>
      <c r="U23" s="3" t="s">
        <v>55</v>
      </c>
      <c r="V23" s="3" t="s">
        <v>54</v>
      </c>
      <c r="W23" s="3" t="s">
        <v>130</v>
      </c>
      <c r="X23" s="3" t="s">
        <v>154</v>
      </c>
      <c r="Y23" s="3" t="s">
        <v>54</v>
      </c>
      <c r="Z23" s="2"/>
      <c r="AA23" s="2"/>
      <c r="AB23" s="3" t="s">
        <v>155</v>
      </c>
      <c r="AC23" s="3" t="s">
        <v>61</v>
      </c>
      <c r="AD23" s="3" t="s">
        <v>62</v>
      </c>
      <c r="AE23" s="3" t="s">
        <v>66</v>
      </c>
      <c r="AF23" s="3" t="s">
        <v>66</v>
      </c>
      <c r="AG23" s="3" t="s">
        <v>65</v>
      </c>
      <c r="AH23" s="3" t="s">
        <v>68</v>
      </c>
      <c r="AI23" s="3" t="s">
        <v>69</v>
      </c>
      <c r="AJ23" s="3" t="s">
        <v>156</v>
      </c>
      <c r="AK23" s="2"/>
      <c r="AL23" s="3" t="s">
        <v>54</v>
      </c>
      <c r="AM23" s="3" t="s">
        <v>157</v>
      </c>
      <c r="AN23" s="3" t="s">
        <v>74</v>
      </c>
      <c r="AO23" s="2"/>
      <c r="AP23" s="3" t="s">
        <v>74</v>
      </c>
      <c r="AQ23" s="2"/>
      <c r="AR23" s="3" t="s">
        <v>74</v>
      </c>
      <c r="AS23" s="2"/>
      <c r="AT23" s="3" t="s">
        <v>74</v>
      </c>
      <c r="AU23" s="2"/>
      <c r="AV23" s="3" t="s">
        <v>74</v>
      </c>
      <c r="AW23" s="2"/>
      <c r="AX23" s="3" t="s">
        <v>153</v>
      </c>
      <c r="AY23" s="3" t="s">
        <v>153</v>
      </c>
      <c r="AZ23" s="3" t="s">
        <v>54</v>
      </c>
    </row>
    <row r="24" spans="1:52" ht="51.75">
      <c r="A24" s="3" t="s">
        <v>158</v>
      </c>
      <c r="B24" s="3" t="s">
        <v>53</v>
      </c>
      <c r="C24" s="3" t="s">
        <v>159</v>
      </c>
      <c r="D24" s="3" t="s">
        <v>81</v>
      </c>
      <c r="E24" s="3" t="s">
        <v>55</v>
      </c>
      <c r="F24" s="3" t="s">
        <v>160</v>
      </c>
      <c r="G24" s="3" t="s">
        <v>128</v>
      </c>
      <c r="H24" s="3" t="s">
        <v>161</v>
      </c>
      <c r="I24" s="3" t="s">
        <v>81</v>
      </c>
      <c r="J24" s="3" t="s">
        <v>130</v>
      </c>
      <c r="K24" s="3" t="s">
        <v>59</v>
      </c>
      <c r="L24" s="2"/>
      <c r="M24" s="2"/>
      <c r="N24" s="3" t="s">
        <v>60</v>
      </c>
      <c r="O24" s="3" t="s">
        <v>61</v>
      </c>
      <c r="P24" s="3" t="s">
        <v>62</v>
      </c>
      <c r="Q24" s="3" t="s">
        <v>65</v>
      </c>
      <c r="R24" s="3" t="s">
        <v>66</v>
      </c>
      <c r="S24" s="3" t="s">
        <v>65</v>
      </c>
      <c r="T24" s="3" t="s">
        <v>162</v>
      </c>
      <c r="U24" s="3" t="s">
        <v>55</v>
      </c>
      <c r="V24" s="3" t="s">
        <v>54</v>
      </c>
      <c r="W24" s="3" t="s">
        <v>130</v>
      </c>
      <c r="X24" s="3" t="s">
        <v>59</v>
      </c>
      <c r="Y24" s="3" t="s">
        <v>54</v>
      </c>
      <c r="Z24" s="2"/>
      <c r="AA24" s="2"/>
      <c r="AB24" s="3" t="s">
        <v>60</v>
      </c>
      <c r="AC24" s="3" t="s">
        <v>61</v>
      </c>
      <c r="AD24" s="3" t="s">
        <v>62</v>
      </c>
      <c r="AE24" s="3" t="s">
        <v>65</v>
      </c>
      <c r="AF24" s="3" t="s">
        <v>66</v>
      </c>
      <c r="AG24" s="3" t="s">
        <v>65</v>
      </c>
      <c r="AH24" s="3" t="s">
        <v>68</v>
      </c>
      <c r="AI24" s="3" t="s">
        <v>69</v>
      </c>
      <c r="AJ24" s="3" t="s">
        <v>132</v>
      </c>
      <c r="AK24" s="2"/>
      <c r="AL24" s="3" t="s">
        <v>54</v>
      </c>
      <c r="AM24" s="3" t="s">
        <v>163</v>
      </c>
      <c r="AN24" s="3" t="s">
        <v>74</v>
      </c>
      <c r="AO24" s="2"/>
      <c r="AP24" s="3" t="s">
        <v>74</v>
      </c>
      <c r="AQ24" s="2"/>
      <c r="AR24" s="3" t="s">
        <v>75</v>
      </c>
      <c r="AS24" s="2"/>
      <c r="AT24" s="3" t="s">
        <v>74</v>
      </c>
      <c r="AU24" s="2"/>
      <c r="AV24" s="3" t="s">
        <v>75</v>
      </c>
      <c r="AW24" s="3" t="s">
        <v>77</v>
      </c>
      <c r="AX24" s="3" t="s">
        <v>162</v>
      </c>
      <c r="AY24" s="3" t="s">
        <v>162</v>
      </c>
      <c r="AZ24" s="3" t="s">
        <v>54</v>
      </c>
    </row>
    <row r="25" spans="1:52" ht="51.75">
      <c r="A25" s="3" t="s">
        <v>164</v>
      </c>
      <c r="B25" s="3" t="s">
        <v>53</v>
      </c>
      <c r="C25" s="3" t="s">
        <v>165</v>
      </c>
      <c r="D25" s="3" t="s">
        <v>81</v>
      </c>
      <c r="E25" s="3" t="s">
        <v>55</v>
      </c>
      <c r="F25" s="3" t="s">
        <v>166</v>
      </c>
      <c r="G25" s="3" t="s">
        <v>128</v>
      </c>
      <c r="H25" s="3" t="s">
        <v>167</v>
      </c>
      <c r="I25" s="3" t="s">
        <v>81</v>
      </c>
      <c r="J25" s="3" t="s">
        <v>130</v>
      </c>
      <c r="K25" s="3" t="s">
        <v>59</v>
      </c>
      <c r="L25" s="2"/>
      <c r="M25" s="2"/>
      <c r="N25" s="3" t="s">
        <v>60</v>
      </c>
      <c r="O25" s="3" t="s">
        <v>61</v>
      </c>
      <c r="P25" s="3" t="s">
        <v>62</v>
      </c>
      <c r="Q25" s="3" t="s">
        <v>65</v>
      </c>
      <c r="R25" s="3" t="s">
        <v>66</v>
      </c>
      <c r="S25" s="3" t="s">
        <v>65</v>
      </c>
      <c r="T25" s="3" t="s">
        <v>168</v>
      </c>
      <c r="U25" s="3" t="s">
        <v>55</v>
      </c>
      <c r="V25" s="3" t="s">
        <v>54</v>
      </c>
      <c r="W25" s="3" t="s">
        <v>130</v>
      </c>
      <c r="X25" s="3" t="s">
        <v>154</v>
      </c>
      <c r="Y25" s="3" t="s">
        <v>54</v>
      </c>
      <c r="Z25" s="2"/>
      <c r="AA25" s="2"/>
      <c r="AB25" s="3" t="s">
        <v>147</v>
      </c>
      <c r="AC25" s="3" t="s">
        <v>61</v>
      </c>
      <c r="AD25" s="3" t="s">
        <v>62</v>
      </c>
      <c r="AE25" s="3" t="s">
        <v>66</v>
      </c>
      <c r="AF25" s="3" t="s">
        <v>65</v>
      </c>
      <c r="AG25" s="3" t="s">
        <v>65</v>
      </c>
      <c r="AH25" s="3" t="s">
        <v>68</v>
      </c>
      <c r="AI25" s="3" t="s">
        <v>69</v>
      </c>
      <c r="AJ25" s="3" t="s">
        <v>132</v>
      </c>
      <c r="AK25" s="2"/>
      <c r="AL25" s="3" t="s">
        <v>54</v>
      </c>
      <c r="AM25" s="3" t="s">
        <v>169</v>
      </c>
      <c r="AN25" s="3" t="s">
        <v>74</v>
      </c>
      <c r="AO25" s="2"/>
      <c r="AP25" s="3" t="s">
        <v>75</v>
      </c>
      <c r="AQ25" s="2"/>
      <c r="AR25" s="3" t="s">
        <v>91</v>
      </c>
      <c r="AS25" s="2"/>
      <c r="AT25" s="3" t="s">
        <v>91</v>
      </c>
      <c r="AU25" s="2"/>
      <c r="AV25" s="3" t="s">
        <v>91</v>
      </c>
      <c r="AW25" s="3" t="s">
        <v>102</v>
      </c>
      <c r="AX25" s="3" t="s">
        <v>170</v>
      </c>
      <c r="AY25" s="3" t="s">
        <v>170</v>
      </c>
      <c r="AZ25" s="3" t="s">
        <v>54</v>
      </c>
    </row>
    <row r="26" spans="1:52" ht="51.75">
      <c r="A26" s="3" t="s">
        <v>171</v>
      </c>
      <c r="B26" s="3" t="s">
        <v>172</v>
      </c>
      <c r="C26" s="3" t="s">
        <v>173</v>
      </c>
      <c r="D26" s="3" t="s">
        <v>81</v>
      </c>
      <c r="E26" s="3" t="s">
        <v>55</v>
      </c>
      <c r="F26" s="3" t="s">
        <v>174</v>
      </c>
      <c r="G26" s="3" t="s">
        <v>128</v>
      </c>
      <c r="H26" s="3" t="s">
        <v>175</v>
      </c>
      <c r="I26" s="3" t="s">
        <v>81</v>
      </c>
      <c r="J26" s="3" t="s">
        <v>55</v>
      </c>
      <c r="K26" s="3" t="s">
        <v>59</v>
      </c>
      <c r="L26" s="2"/>
      <c r="M26" s="2"/>
      <c r="N26" s="3" t="s">
        <v>60</v>
      </c>
      <c r="O26" s="3" t="s">
        <v>61</v>
      </c>
      <c r="P26" s="3" t="s">
        <v>62</v>
      </c>
      <c r="Q26" s="3" t="s">
        <v>65</v>
      </c>
      <c r="R26" s="3" t="s">
        <v>66</v>
      </c>
      <c r="S26" s="3" t="s">
        <v>65</v>
      </c>
      <c r="T26" s="3" t="s">
        <v>176</v>
      </c>
      <c r="U26" s="3" t="s">
        <v>55</v>
      </c>
      <c r="V26" s="3" t="s">
        <v>54</v>
      </c>
      <c r="W26" s="3" t="s">
        <v>55</v>
      </c>
      <c r="X26" s="3" t="s">
        <v>59</v>
      </c>
      <c r="Y26" s="3" t="s">
        <v>54</v>
      </c>
      <c r="Z26" s="2"/>
      <c r="AA26" s="2"/>
      <c r="AB26" s="3" t="s">
        <v>60</v>
      </c>
      <c r="AC26" s="3" t="s">
        <v>61</v>
      </c>
      <c r="AD26" s="3" t="s">
        <v>62</v>
      </c>
      <c r="AE26" s="3" t="s">
        <v>65</v>
      </c>
      <c r="AF26" s="3" t="s">
        <v>66</v>
      </c>
      <c r="AG26" s="3" t="s">
        <v>65</v>
      </c>
      <c r="AH26" s="3" t="s">
        <v>68</v>
      </c>
      <c r="AI26" s="3" t="s">
        <v>69</v>
      </c>
      <c r="AJ26" s="3" t="s">
        <v>177</v>
      </c>
      <c r="AK26" s="2"/>
      <c r="AL26" s="3" t="s">
        <v>54</v>
      </c>
      <c r="AM26" s="3" t="s">
        <v>178</v>
      </c>
      <c r="AN26" s="3" t="s">
        <v>74</v>
      </c>
      <c r="AO26" s="2"/>
      <c r="AP26" s="3" t="s">
        <v>74</v>
      </c>
      <c r="AQ26" s="2"/>
      <c r="AR26" s="3" t="s">
        <v>75</v>
      </c>
      <c r="AS26" s="2"/>
      <c r="AT26" s="3" t="s">
        <v>74</v>
      </c>
      <c r="AU26" s="2"/>
      <c r="AV26" s="3" t="s">
        <v>75</v>
      </c>
      <c r="AW26" s="3" t="s">
        <v>134</v>
      </c>
      <c r="AX26" s="3" t="s">
        <v>176</v>
      </c>
      <c r="AY26" s="3" t="s">
        <v>176</v>
      </c>
      <c r="AZ26" s="3" t="s">
        <v>54</v>
      </c>
    </row>
    <row r="27" spans="1:52" ht="26.25">
      <c r="A27" s="52" t="s">
        <v>179</v>
      </c>
      <c r="B27" s="52" t="s">
        <v>172</v>
      </c>
      <c r="C27" s="52" t="s">
        <v>180</v>
      </c>
      <c r="D27" s="52" t="s">
        <v>81</v>
      </c>
      <c r="E27" s="52" t="s">
        <v>55</v>
      </c>
      <c r="F27" s="52" t="s">
        <v>181</v>
      </c>
      <c r="G27" s="52" t="s">
        <v>128</v>
      </c>
      <c r="H27" s="52" t="s">
        <v>182</v>
      </c>
      <c r="I27" s="52" t="s">
        <v>81</v>
      </c>
      <c r="J27" s="52" t="s">
        <v>55</v>
      </c>
      <c r="K27" s="52" t="s">
        <v>59</v>
      </c>
      <c r="L27" s="53"/>
      <c r="M27" s="53"/>
      <c r="N27" s="52" t="s">
        <v>60</v>
      </c>
      <c r="O27" s="52" t="s">
        <v>61</v>
      </c>
      <c r="P27" s="52" t="s">
        <v>62</v>
      </c>
      <c r="Q27" s="52" t="s">
        <v>65</v>
      </c>
      <c r="R27" s="52" t="s">
        <v>65</v>
      </c>
      <c r="S27" s="52" t="s">
        <v>66</v>
      </c>
      <c r="T27" s="52" t="s">
        <v>183</v>
      </c>
      <c r="U27" s="52" t="s">
        <v>55</v>
      </c>
      <c r="V27" s="52" t="s">
        <v>54</v>
      </c>
      <c r="W27" s="52" t="s">
        <v>55</v>
      </c>
      <c r="X27" s="52" t="s">
        <v>59</v>
      </c>
      <c r="Y27" s="52" t="s">
        <v>54</v>
      </c>
      <c r="Z27" s="53"/>
      <c r="AA27" s="53"/>
      <c r="AB27" s="52" t="s">
        <v>60</v>
      </c>
      <c r="AC27" s="52" t="s">
        <v>61</v>
      </c>
      <c r="AD27" s="52" t="s">
        <v>62</v>
      </c>
      <c r="AE27" s="52" t="s">
        <v>65</v>
      </c>
      <c r="AF27" s="52" t="s">
        <v>65</v>
      </c>
      <c r="AG27" s="52" t="s">
        <v>66</v>
      </c>
      <c r="AH27" s="52" t="s">
        <v>68</v>
      </c>
      <c r="AI27" s="52" t="s">
        <v>69</v>
      </c>
      <c r="AJ27" s="52" t="s">
        <v>177</v>
      </c>
      <c r="AK27" s="53"/>
      <c r="AL27" s="52" t="s">
        <v>54</v>
      </c>
      <c r="AM27" s="3" t="s">
        <v>184</v>
      </c>
      <c r="AN27" s="52" t="s">
        <v>74</v>
      </c>
      <c r="AO27" s="53"/>
      <c r="AP27" s="52" t="s">
        <v>74</v>
      </c>
      <c r="AQ27" s="53"/>
      <c r="AR27" s="52" t="s">
        <v>75</v>
      </c>
      <c r="AS27" s="53"/>
      <c r="AT27" s="52" t="s">
        <v>74</v>
      </c>
      <c r="AU27" s="53"/>
      <c r="AV27" s="52" t="s">
        <v>75</v>
      </c>
      <c r="AW27" s="52" t="s">
        <v>134</v>
      </c>
      <c r="AX27" s="52" t="s">
        <v>186</v>
      </c>
      <c r="AY27" s="52" t="s">
        <v>186</v>
      </c>
      <c r="AZ27" s="52" t="s">
        <v>54</v>
      </c>
    </row>
    <row r="28" spans="1:52" ht="39">
      <c r="A28" s="52"/>
      <c r="B28" s="52"/>
      <c r="C28" s="52"/>
      <c r="D28" s="52"/>
      <c r="E28" s="52"/>
      <c r="F28" s="52"/>
      <c r="G28" s="52"/>
      <c r="H28" s="52"/>
      <c r="I28" s="52"/>
      <c r="J28" s="52"/>
      <c r="K28" s="52"/>
      <c r="L28" s="53"/>
      <c r="M28" s="53"/>
      <c r="N28" s="52"/>
      <c r="O28" s="52"/>
      <c r="P28" s="52"/>
      <c r="Q28" s="52"/>
      <c r="R28" s="52"/>
      <c r="S28" s="52"/>
      <c r="T28" s="52"/>
      <c r="U28" s="52"/>
      <c r="V28" s="52"/>
      <c r="W28" s="52"/>
      <c r="X28" s="52"/>
      <c r="Y28" s="52"/>
      <c r="Z28" s="53"/>
      <c r="AA28" s="53"/>
      <c r="AB28" s="52"/>
      <c r="AC28" s="52"/>
      <c r="AD28" s="52"/>
      <c r="AE28" s="52"/>
      <c r="AF28" s="52"/>
      <c r="AG28" s="52"/>
      <c r="AH28" s="52"/>
      <c r="AI28" s="52"/>
      <c r="AJ28" s="52"/>
      <c r="AK28" s="53"/>
      <c r="AL28" s="52"/>
      <c r="AM28" s="3" t="s">
        <v>185</v>
      </c>
      <c r="AN28" s="52"/>
      <c r="AO28" s="53"/>
      <c r="AP28" s="52"/>
      <c r="AQ28" s="53"/>
      <c r="AR28" s="52"/>
      <c r="AS28" s="53"/>
      <c r="AT28" s="52"/>
      <c r="AU28" s="53"/>
      <c r="AV28" s="52"/>
      <c r="AW28" s="52"/>
      <c r="AX28" s="52"/>
      <c r="AY28" s="52"/>
      <c r="AZ28" s="52"/>
    </row>
    <row r="29" spans="1:52" ht="51.75">
      <c r="A29" s="3" t="s">
        <v>187</v>
      </c>
      <c r="B29" s="3" t="s">
        <v>188</v>
      </c>
      <c r="C29" s="3" t="s">
        <v>189</v>
      </c>
      <c r="D29" s="3" t="s">
        <v>81</v>
      </c>
      <c r="E29" s="3" t="s">
        <v>55</v>
      </c>
      <c r="F29" s="2"/>
      <c r="G29" s="3" t="s">
        <v>128</v>
      </c>
      <c r="H29" s="3" t="s">
        <v>138</v>
      </c>
      <c r="I29" s="3" t="s">
        <v>81</v>
      </c>
      <c r="J29" s="3" t="s">
        <v>130</v>
      </c>
      <c r="K29" s="3" t="s">
        <v>102</v>
      </c>
      <c r="L29" s="2"/>
      <c r="M29" s="2"/>
      <c r="N29" s="3" t="s">
        <v>60</v>
      </c>
      <c r="O29" s="3" t="s">
        <v>61</v>
      </c>
      <c r="P29" s="3" t="s">
        <v>190</v>
      </c>
      <c r="Q29" s="3" t="s">
        <v>65</v>
      </c>
      <c r="R29" s="3" t="s">
        <v>66</v>
      </c>
      <c r="S29" s="3" t="s">
        <v>65</v>
      </c>
      <c r="T29" s="3" t="s">
        <v>191</v>
      </c>
      <c r="U29" s="3" t="s">
        <v>55</v>
      </c>
      <c r="V29" s="3" t="s">
        <v>54</v>
      </c>
      <c r="W29" s="3" t="s">
        <v>130</v>
      </c>
      <c r="X29" s="3" t="s">
        <v>154</v>
      </c>
      <c r="Y29" s="3" t="s">
        <v>54</v>
      </c>
      <c r="Z29" s="2"/>
      <c r="AA29" s="2"/>
      <c r="AB29" s="3" t="s">
        <v>155</v>
      </c>
      <c r="AC29" s="3" t="s">
        <v>61</v>
      </c>
      <c r="AD29" s="3" t="s">
        <v>190</v>
      </c>
      <c r="AE29" s="3" t="s">
        <v>66</v>
      </c>
      <c r="AF29" s="3" t="s">
        <v>66</v>
      </c>
      <c r="AG29" s="3" t="s">
        <v>65</v>
      </c>
      <c r="AH29" s="3" t="s">
        <v>68</v>
      </c>
      <c r="AI29" s="3" t="s">
        <v>69</v>
      </c>
      <c r="AJ29" s="3" t="s">
        <v>132</v>
      </c>
      <c r="AK29" s="2"/>
      <c r="AL29" s="3" t="s">
        <v>54</v>
      </c>
      <c r="AM29" s="3" t="s">
        <v>192</v>
      </c>
      <c r="AN29" s="3" t="s">
        <v>74</v>
      </c>
      <c r="AO29" s="2"/>
      <c r="AP29" s="3" t="s">
        <v>74</v>
      </c>
      <c r="AQ29" s="2"/>
      <c r="AR29" s="3" t="s">
        <v>74</v>
      </c>
      <c r="AS29" s="2"/>
      <c r="AT29" s="3" t="s">
        <v>74</v>
      </c>
      <c r="AU29" s="2"/>
      <c r="AV29" s="3" t="s">
        <v>74</v>
      </c>
      <c r="AW29" s="2"/>
      <c r="AX29" s="3" t="s">
        <v>193</v>
      </c>
      <c r="AY29" s="3" t="s">
        <v>193</v>
      </c>
      <c r="AZ29" s="3" t="s">
        <v>54</v>
      </c>
    </row>
    <row r="30" spans="1:52" ht="51.75">
      <c r="A30" s="3" t="s">
        <v>194</v>
      </c>
      <c r="B30" s="3" t="s">
        <v>172</v>
      </c>
      <c r="C30" s="3" t="s">
        <v>195</v>
      </c>
      <c r="D30" s="3" t="s">
        <v>81</v>
      </c>
      <c r="E30" s="3" t="s">
        <v>55</v>
      </c>
      <c r="F30" s="3" t="s">
        <v>196</v>
      </c>
      <c r="G30" s="3" t="s">
        <v>128</v>
      </c>
      <c r="H30" s="3" t="s">
        <v>197</v>
      </c>
      <c r="I30" s="3" t="s">
        <v>81</v>
      </c>
      <c r="J30" s="3" t="s">
        <v>55</v>
      </c>
      <c r="K30" s="3" t="s">
        <v>59</v>
      </c>
      <c r="L30" s="2"/>
      <c r="M30" s="2"/>
      <c r="N30" s="3" t="s">
        <v>60</v>
      </c>
      <c r="O30" s="3" t="s">
        <v>61</v>
      </c>
      <c r="P30" s="3" t="s">
        <v>62</v>
      </c>
      <c r="Q30" s="3" t="s">
        <v>65</v>
      </c>
      <c r="R30" s="3" t="s">
        <v>66</v>
      </c>
      <c r="S30" s="3" t="s">
        <v>65</v>
      </c>
      <c r="T30" s="3" t="s">
        <v>198</v>
      </c>
      <c r="U30" s="3" t="s">
        <v>55</v>
      </c>
      <c r="V30" s="3" t="s">
        <v>54</v>
      </c>
      <c r="W30" s="3" t="s">
        <v>55</v>
      </c>
      <c r="X30" s="3" t="s">
        <v>59</v>
      </c>
      <c r="Y30" s="3" t="s">
        <v>54</v>
      </c>
      <c r="Z30" s="2"/>
      <c r="AA30" s="2"/>
      <c r="AB30" s="3" t="s">
        <v>60</v>
      </c>
      <c r="AC30" s="3" t="s">
        <v>61</v>
      </c>
      <c r="AD30" s="3" t="s">
        <v>62</v>
      </c>
      <c r="AE30" s="3" t="s">
        <v>65</v>
      </c>
      <c r="AF30" s="3" t="s">
        <v>66</v>
      </c>
      <c r="AG30" s="3" t="s">
        <v>65</v>
      </c>
      <c r="AH30" s="3" t="s">
        <v>68</v>
      </c>
      <c r="AI30" s="3" t="s">
        <v>69</v>
      </c>
      <c r="AJ30" s="3" t="s">
        <v>132</v>
      </c>
      <c r="AK30" s="2"/>
      <c r="AL30" s="3" t="s">
        <v>54</v>
      </c>
      <c r="AM30" s="3" t="s">
        <v>199</v>
      </c>
      <c r="AN30" s="3" t="s">
        <v>74</v>
      </c>
      <c r="AO30" s="2"/>
      <c r="AP30" s="3" t="s">
        <v>74</v>
      </c>
      <c r="AQ30" s="2"/>
      <c r="AR30" s="3" t="s">
        <v>75</v>
      </c>
      <c r="AS30" s="2"/>
      <c r="AT30" s="3" t="s">
        <v>74</v>
      </c>
      <c r="AU30" s="2"/>
      <c r="AV30" s="3" t="s">
        <v>75</v>
      </c>
      <c r="AW30" s="3" t="s">
        <v>102</v>
      </c>
      <c r="AX30" s="3" t="s">
        <v>200</v>
      </c>
      <c r="AY30" s="3" t="s">
        <v>200</v>
      </c>
      <c r="AZ30" s="3" t="s">
        <v>54</v>
      </c>
    </row>
    <row r="31" spans="1:52" ht="51.75">
      <c r="A31" s="3" t="s">
        <v>201</v>
      </c>
      <c r="B31" s="3" t="s">
        <v>53</v>
      </c>
      <c r="C31" s="3" t="s">
        <v>202</v>
      </c>
      <c r="D31" s="3" t="s">
        <v>81</v>
      </c>
      <c r="E31" s="3" t="s">
        <v>55</v>
      </c>
      <c r="F31" s="3" t="s">
        <v>203</v>
      </c>
      <c r="G31" s="3" t="s">
        <v>128</v>
      </c>
      <c r="H31" s="3" t="s">
        <v>204</v>
      </c>
      <c r="I31" s="3" t="s">
        <v>81</v>
      </c>
      <c r="J31" s="3" t="s">
        <v>130</v>
      </c>
      <c r="K31" s="3" t="s">
        <v>59</v>
      </c>
      <c r="L31" s="2"/>
      <c r="M31" s="2"/>
      <c r="N31" s="3" t="s">
        <v>60</v>
      </c>
      <c r="O31" s="3" t="s">
        <v>61</v>
      </c>
      <c r="P31" s="3" t="s">
        <v>190</v>
      </c>
      <c r="Q31" s="3" t="s">
        <v>65</v>
      </c>
      <c r="R31" s="3" t="s">
        <v>66</v>
      </c>
      <c r="S31" s="3" t="s">
        <v>65</v>
      </c>
      <c r="T31" s="3" t="s">
        <v>205</v>
      </c>
      <c r="U31" s="3" t="s">
        <v>55</v>
      </c>
      <c r="V31" s="3" t="s">
        <v>54</v>
      </c>
      <c r="W31" s="3" t="s">
        <v>130</v>
      </c>
      <c r="X31" s="3" t="s">
        <v>59</v>
      </c>
      <c r="Y31" s="3" t="s">
        <v>54</v>
      </c>
      <c r="Z31" s="2"/>
      <c r="AA31" s="2"/>
      <c r="AB31" s="3" t="s">
        <v>60</v>
      </c>
      <c r="AC31" s="3" t="s">
        <v>61</v>
      </c>
      <c r="AD31" s="3" t="s">
        <v>190</v>
      </c>
      <c r="AE31" s="3" t="s">
        <v>65</v>
      </c>
      <c r="AF31" s="3" t="s">
        <v>66</v>
      </c>
      <c r="AG31" s="3" t="s">
        <v>65</v>
      </c>
      <c r="AH31" s="3" t="s">
        <v>68</v>
      </c>
      <c r="AI31" s="3" t="s">
        <v>69</v>
      </c>
      <c r="AJ31" s="3" t="s">
        <v>206</v>
      </c>
      <c r="AK31" s="2"/>
      <c r="AL31" s="3" t="s">
        <v>54</v>
      </c>
      <c r="AM31" s="3" t="s">
        <v>207</v>
      </c>
      <c r="AN31" s="3" t="s">
        <v>74</v>
      </c>
      <c r="AO31" s="2"/>
      <c r="AP31" s="3" t="s">
        <v>74</v>
      </c>
      <c r="AQ31" s="2"/>
      <c r="AR31" s="3" t="s">
        <v>75</v>
      </c>
      <c r="AS31" s="2"/>
      <c r="AT31" s="3" t="s">
        <v>74</v>
      </c>
      <c r="AU31" s="2"/>
      <c r="AV31" s="3" t="s">
        <v>75</v>
      </c>
      <c r="AW31" s="3" t="s">
        <v>134</v>
      </c>
      <c r="AX31" s="3" t="s">
        <v>208</v>
      </c>
      <c r="AY31" s="3" t="s">
        <v>208</v>
      </c>
      <c r="AZ31" s="3" t="s">
        <v>54</v>
      </c>
    </row>
    <row r="32" spans="1:52" ht="64.5">
      <c r="A32" s="52" t="s">
        <v>209</v>
      </c>
      <c r="B32" s="52" t="s">
        <v>188</v>
      </c>
      <c r="C32" s="52" t="s">
        <v>210</v>
      </c>
      <c r="D32" s="52" t="s">
        <v>81</v>
      </c>
      <c r="E32" s="52" t="s">
        <v>55</v>
      </c>
      <c r="F32" s="52" t="s">
        <v>211</v>
      </c>
      <c r="G32" s="52" t="s">
        <v>128</v>
      </c>
      <c r="H32" s="52" t="s">
        <v>212</v>
      </c>
      <c r="I32" s="52" t="s">
        <v>81</v>
      </c>
      <c r="J32" s="52" t="s">
        <v>55</v>
      </c>
      <c r="K32" s="52" t="s">
        <v>59</v>
      </c>
      <c r="L32" s="53"/>
      <c r="M32" s="53"/>
      <c r="N32" s="52" t="s">
        <v>60</v>
      </c>
      <c r="O32" s="52" t="s">
        <v>61</v>
      </c>
      <c r="P32" s="52" t="s">
        <v>190</v>
      </c>
      <c r="Q32" s="52" t="s">
        <v>65</v>
      </c>
      <c r="R32" s="52" t="s">
        <v>66</v>
      </c>
      <c r="S32" s="52" t="s">
        <v>65</v>
      </c>
      <c r="T32" s="52" t="s">
        <v>213</v>
      </c>
      <c r="U32" s="52" t="s">
        <v>55</v>
      </c>
      <c r="V32" s="52" t="s">
        <v>54</v>
      </c>
      <c r="W32" s="52" t="s">
        <v>55</v>
      </c>
      <c r="X32" s="52" t="s">
        <v>154</v>
      </c>
      <c r="Y32" s="52" t="s">
        <v>54</v>
      </c>
      <c r="Z32" s="53"/>
      <c r="AA32" s="53"/>
      <c r="AB32" s="52" t="s">
        <v>147</v>
      </c>
      <c r="AC32" s="52" t="s">
        <v>61</v>
      </c>
      <c r="AD32" s="52" t="s">
        <v>190</v>
      </c>
      <c r="AE32" s="52" t="s">
        <v>66</v>
      </c>
      <c r="AF32" s="52" t="s">
        <v>66</v>
      </c>
      <c r="AG32" s="52" t="s">
        <v>65</v>
      </c>
      <c r="AH32" s="52" t="s">
        <v>68</v>
      </c>
      <c r="AI32" s="52" t="s">
        <v>69</v>
      </c>
      <c r="AJ32" s="52" t="s">
        <v>132</v>
      </c>
      <c r="AK32" s="53"/>
      <c r="AL32" s="52" t="s">
        <v>54</v>
      </c>
      <c r="AM32" s="3" t="s">
        <v>214</v>
      </c>
      <c r="AN32" s="52" t="s">
        <v>74</v>
      </c>
      <c r="AO32" s="53"/>
      <c r="AP32" s="52" t="s">
        <v>75</v>
      </c>
      <c r="AQ32" s="53"/>
      <c r="AR32" s="52" t="s">
        <v>75</v>
      </c>
      <c r="AS32" s="53"/>
      <c r="AT32" s="52" t="s">
        <v>75</v>
      </c>
      <c r="AU32" s="53"/>
      <c r="AV32" s="52" t="s">
        <v>75</v>
      </c>
      <c r="AW32" s="52" t="s">
        <v>77</v>
      </c>
      <c r="AX32" s="52" t="s">
        <v>213</v>
      </c>
      <c r="AY32" s="52" t="s">
        <v>213</v>
      </c>
      <c r="AZ32" s="52" t="s">
        <v>54</v>
      </c>
    </row>
    <row r="33" spans="1:52" ht="51.75">
      <c r="A33" s="52"/>
      <c r="B33" s="52"/>
      <c r="C33" s="52"/>
      <c r="D33" s="52"/>
      <c r="E33" s="52"/>
      <c r="F33" s="52"/>
      <c r="G33" s="52"/>
      <c r="H33" s="52"/>
      <c r="I33" s="52"/>
      <c r="J33" s="52"/>
      <c r="K33" s="52"/>
      <c r="L33" s="53"/>
      <c r="M33" s="53"/>
      <c r="N33" s="52"/>
      <c r="O33" s="52"/>
      <c r="P33" s="52"/>
      <c r="Q33" s="52"/>
      <c r="R33" s="52"/>
      <c r="S33" s="52"/>
      <c r="T33" s="52"/>
      <c r="U33" s="52"/>
      <c r="V33" s="52"/>
      <c r="W33" s="52"/>
      <c r="X33" s="52"/>
      <c r="Y33" s="52"/>
      <c r="Z33" s="53"/>
      <c r="AA33" s="53"/>
      <c r="AB33" s="52"/>
      <c r="AC33" s="52"/>
      <c r="AD33" s="52"/>
      <c r="AE33" s="52"/>
      <c r="AF33" s="52"/>
      <c r="AG33" s="52"/>
      <c r="AH33" s="52"/>
      <c r="AI33" s="52"/>
      <c r="AJ33" s="52"/>
      <c r="AK33" s="53"/>
      <c r="AL33" s="52"/>
      <c r="AM33" s="3" t="s">
        <v>215</v>
      </c>
      <c r="AN33" s="52"/>
      <c r="AO33" s="53"/>
      <c r="AP33" s="52"/>
      <c r="AQ33" s="53"/>
      <c r="AR33" s="52"/>
      <c r="AS33" s="53"/>
      <c r="AT33" s="52"/>
      <c r="AU33" s="53"/>
      <c r="AV33" s="52"/>
      <c r="AW33" s="52"/>
      <c r="AX33" s="52"/>
      <c r="AY33" s="52"/>
      <c r="AZ33" s="52"/>
    </row>
    <row r="34" spans="1:52" ht="26.25">
      <c r="A34" s="52" t="s">
        <v>216</v>
      </c>
      <c r="B34" s="52" t="s">
        <v>172</v>
      </c>
      <c r="C34" s="52" t="s">
        <v>217</v>
      </c>
      <c r="D34" s="52" t="s">
        <v>81</v>
      </c>
      <c r="E34" s="52" t="s">
        <v>55</v>
      </c>
      <c r="F34" s="52" t="s">
        <v>218</v>
      </c>
      <c r="G34" s="52" t="s">
        <v>128</v>
      </c>
      <c r="H34" s="52" t="s">
        <v>219</v>
      </c>
      <c r="I34" s="52" t="s">
        <v>81</v>
      </c>
      <c r="J34" s="52" t="s">
        <v>55</v>
      </c>
      <c r="K34" s="52" t="s">
        <v>59</v>
      </c>
      <c r="L34" s="53"/>
      <c r="M34" s="53"/>
      <c r="N34" s="52" t="s">
        <v>60</v>
      </c>
      <c r="O34" s="52" t="s">
        <v>61</v>
      </c>
      <c r="P34" s="52" t="s">
        <v>190</v>
      </c>
      <c r="Q34" s="52" t="s">
        <v>65</v>
      </c>
      <c r="R34" s="52" t="s">
        <v>66</v>
      </c>
      <c r="S34" s="52" t="s">
        <v>65</v>
      </c>
      <c r="T34" s="52" t="s">
        <v>220</v>
      </c>
      <c r="U34" s="52" t="s">
        <v>55</v>
      </c>
      <c r="V34" s="52" t="s">
        <v>54</v>
      </c>
      <c r="W34" s="52" t="s">
        <v>55</v>
      </c>
      <c r="X34" s="52" t="s">
        <v>59</v>
      </c>
      <c r="Y34" s="52" t="s">
        <v>54</v>
      </c>
      <c r="Z34" s="53"/>
      <c r="AA34" s="53"/>
      <c r="AB34" s="52" t="s">
        <v>84</v>
      </c>
      <c r="AC34" s="52" t="s">
        <v>61</v>
      </c>
      <c r="AD34" s="52" t="s">
        <v>190</v>
      </c>
      <c r="AE34" s="52" t="s">
        <v>65</v>
      </c>
      <c r="AF34" s="52" t="s">
        <v>66</v>
      </c>
      <c r="AG34" s="52" t="s">
        <v>66</v>
      </c>
      <c r="AH34" s="52" t="s">
        <v>68</v>
      </c>
      <c r="AI34" s="52" t="s">
        <v>69</v>
      </c>
      <c r="AJ34" s="52" t="s">
        <v>206</v>
      </c>
      <c r="AK34" s="53"/>
      <c r="AL34" s="52" t="s">
        <v>54</v>
      </c>
      <c r="AM34" s="3" t="s">
        <v>221</v>
      </c>
      <c r="AN34" s="52" t="s">
        <v>74</v>
      </c>
      <c r="AO34" s="53"/>
      <c r="AP34" s="52" t="s">
        <v>91</v>
      </c>
      <c r="AQ34" s="53"/>
      <c r="AR34" s="52" t="s">
        <v>91</v>
      </c>
      <c r="AS34" s="53"/>
      <c r="AT34" s="52" t="s">
        <v>91</v>
      </c>
      <c r="AU34" s="53"/>
      <c r="AV34" s="52" t="s">
        <v>91</v>
      </c>
      <c r="AW34" s="52" t="s">
        <v>102</v>
      </c>
      <c r="AX34" s="52" t="s">
        <v>223</v>
      </c>
      <c r="AY34" s="52" t="s">
        <v>223</v>
      </c>
      <c r="AZ34" s="52" t="s">
        <v>54</v>
      </c>
    </row>
    <row r="35" spans="1:52" ht="26.25">
      <c r="A35" s="52"/>
      <c r="B35" s="52"/>
      <c r="C35" s="52"/>
      <c r="D35" s="52"/>
      <c r="E35" s="52"/>
      <c r="F35" s="52"/>
      <c r="G35" s="52"/>
      <c r="H35" s="52"/>
      <c r="I35" s="52"/>
      <c r="J35" s="52"/>
      <c r="K35" s="52"/>
      <c r="L35" s="53"/>
      <c r="M35" s="53"/>
      <c r="N35" s="52"/>
      <c r="O35" s="52"/>
      <c r="P35" s="52"/>
      <c r="Q35" s="52"/>
      <c r="R35" s="52"/>
      <c r="S35" s="52"/>
      <c r="T35" s="52"/>
      <c r="U35" s="52"/>
      <c r="V35" s="52"/>
      <c r="W35" s="52"/>
      <c r="X35" s="52"/>
      <c r="Y35" s="52"/>
      <c r="Z35" s="53"/>
      <c r="AA35" s="53"/>
      <c r="AB35" s="52"/>
      <c r="AC35" s="52"/>
      <c r="AD35" s="52"/>
      <c r="AE35" s="52"/>
      <c r="AF35" s="52"/>
      <c r="AG35" s="52"/>
      <c r="AH35" s="52"/>
      <c r="AI35" s="52"/>
      <c r="AJ35" s="52"/>
      <c r="AK35" s="53"/>
      <c r="AL35" s="52"/>
      <c r="AM35" s="3" t="s">
        <v>222</v>
      </c>
      <c r="AN35" s="52"/>
      <c r="AO35" s="53"/>
      <c r="AP35" s="52"/>
      <c r="AQ35" s="53"/>
      <c r="AR35" s="52"/>
      <c r="AS35" s="53"/>
      <c r="AT35" s="52"/>
      <c r="AU35" s="53"/>
      <c r="AV35" s="52"/>
      <c r="AW35" s="52"/>
      <c r="AX35" s="52"/>
      <c r="AY35" s="52"/>
      <c r="AZ35" s="52"/>
    </row>
    <row r="36" spans="1:52">
      <c r="A36" s="52"/>
      <c r="B36" s="52"/>
      <c r="C36" s="52"/>
      <c r="D36" s="52"/>
      <c r="E36" s="52"/>
      <c r="F36" s="52"/>
      <c r="G36" s="52"/>
      <c r="H36" s="52"/>
      <c r="I36" s="52"/>
      <c r="J36" s="52"/>
      <c r="K36" s="52"/>
      <c r="L36" s="53"/>
      <c r="M36" s="53"/>
      <c r="N36" s="52"/>
      <c r="O36" s="52"/>
      <c r="P36" s="52"/>
      <c r="Q36" s="52"/>
      <c r="R36" s="52"/>
      <c r="S36" s="52"/>
      <c r="T36" s="52"/>
      <c r="U36" s="52"/>
      <c r="V36" s="52"/>
      <c r="W36" s="52"/>
      <c r="X36" s="52"/>
      <c r="Y36" s="52"/>
      <c r="Z36" s="53"/>
      <c r="AA36" s="53"/>
      <c r="AB36" s="52"/>
      <c r="AC36" s="52"/>
      <c r="AD36" s="52"/>
      <c r="AE36" s="52"/>
      <c r="AF36" s="52"/>
      <c r="AG36" s="52"/>
      <c r="AH36" s="52"/>
      <c r="AI36" s="52"/>
      <c r="AJ36" s="52"/>
      <c r="AK36" s="53"/>
      <c r="AL36" s="52"/>
      <c r="AM36" s="3"/>
      <c r="AN36" s="52"/>
      <c r="AO36" s="53"/>
      <c r="AP36" s="52"/>
      <c r="AQ36" s="53"/>
      <c r="AR36" s="52"/>
      <c r="AS36" s="53"/>
      <c r="AT36" s="52"/>
      <c r="AU36" s="53"/>
      <c r="AV36" s="52"/>
      <c r="AW36" s="52"/>
      <c r="AX36" s="52"/>
      <c r="AY36" s="52"/>
      <c r="AZ36" s="52"/>
    </row>
    <row r="37" spans="1:52" ht="23.25" customHeight="1">
      <c r="A37" s="52" t="s">
        <v>224</v>
      </c>
      <c r="B37" s="52" t="s">
        <v>172</v>
      </c>
      <c r="C37" s="52" t="s">
        <v>225</v>
      </c>
      <c r="D37" s="52" t="s">
        <v>81</v>
      </c>
      <c r="E37" s="52" t="s">
        <v>55</v>
      </c>
      <c r="F37" s="52" t="s">
        <v>226</v>
      </c>
      <c r="G37" s="52" t="s">
        <v>128</v>
      </c>
      <c r="H37" s="52" t="s">
        <v>227</v>
      </c>
      <c r="I37" s="52" t="s">
        <v>81</v>
      </c>
      <c r="J37" s="52" t="s">
        <v>55</v>
      </c>
      <c r="K37" s="52" t="s">
        <v>59</v>
      </c>
      <c r="L37" s="53"/>
      <c r="M37" s="53"/>
      <c r="N37" s="52" t="s">
        <v>60</v>
      </c>
      <c r="O37" s="52" t="s">
        <v>61</v>
      </c>
      <c r="P37" s="52" t="s">
        <v>190</v>
      </c>
      <c r="Q37" s="52" t="s">
        <v>65</v>
      </c>
      <c r="R37" s="52" t="s">
        <v>66</v>
      </c>
      <c r="S37" s="52" t="s">
        <v>65</v>
      </c>
      <c r="T37" s="52" t="s">
        <v>228</v>
      </c>
      <c r="U37" s="52" t="s">
        <v>55</v>
      </c>
      <c r="V37" s="52" t="s">
        <v>54</v>
      </c>
      <c r="W37" s="52" t="s">
        <v>55</v>
      </c>
      <c r="X37" s="52" t="s">
        <v>59</v>
      </c>
      <c r="Y37" s="52" t="s">
        <v>54</v>
      </c>
      <c r="Z37" s="53"/>
      <c r="AA37" s="53"/>
      <c r="AB37" s="52" t="s">
        <v>60</v>
      </c>
      <c r="AC37" s="52" t="s">
        <v>61</v>
      </c>
      <c r="AD37" s="52" t="s">
        <v>190</v>
      </c>
      <c r="AE37" s="52" t="s">
        <v>65</v>
      </c>
      <c r="AF37" s="52" t="s">
        <v>66</v>
      </c>
      <c r="AG37" s="52" t="s">
        <v>65</v>
      </c>
      <c r="AH37" s="52" t="s">
        <v>68</v>
      </c>
      <c r="AI37" s="52" t="s">
        <v>69</v>
      </c>
      <c r="AJ37" s="52" t="s">
        <v>132</v>
      </c>
      <c r="AK37" s="53"/>
      <c r="AL37" s="52" t="s">
        <v>54</v>
      </c>
      <c r="AM37" s="52" t="s">
        <v>229</v>
      </c>
      <c r="AN37" s="52" t="s">
        <v>74</v>
      </c>
      <c r="AO37" s="53"/>
      <c r="AP37" s="52" t="s">
        <v>74</v>
      </c>
      <c r="AQ37" s="53"/>
      <c r="AR37" s="52" t="s">
        <v>75</v>
      </c>
      <c r="AS37" s="53"/>
      <c r="AT37" s="52" t="s">
        <v>74</v>
      </c>
      <c r="AU37" s="53"/>
      <c r="AV37" s="52" t="s">
        <v>75</v>
      </c>
      <c r="AW37" s="52" t="s">
        <v>134</v>
      </c>
      <c r="AX37" s="52" t="s">
        <v>230</v>
      </c>
      <c r="AY37" s="52" t="s">
        <v>230</v>
      </c>
      <c r="AZ37" s="52" t="s">
        <v>54</v>
      </c>
    </row>
    <row r="38" spans="1:52">
      <c r="A38" s="52"/>
      <c r="B38" s="52"/>
      <c r="C38" s="52"/>
      <c r="D38" s="52"/>
      <c r="E38" s="52"/>
      <c r="F38" s="52"/>
      <c r="G38" s="52"/>
      <c r="H38" s="52"/>
      <c r="I38" s="52"/>
      <c r="J38" s="52"/>
      <c r="K38" s="52"/>
      <c r="L38" s="53"/>
      <c r="M38" s="53"/>
      <c r="N38" s="52"/>
      <c r="O38" s="52"/>
      <c r="P38" s="52"/>
      <c r="Q38" s="52"/>
      <c r="R38" s="52"/>
      <c r="S38" s="52"/>
      <c r="T38" s="52"/>
      <c r="U38" s="52"/>
      <c r="V38" s="52"/>
      <c r="W38" s="52"/>
      <c r="X38" s="52"/>
      <c r="Y38" s="52"/>
      <c r="Z38" s="53"/>
      <c r="AA38" s="53"/>
      <c r="AB38" s="52"/>
      <c r="AC38" s="52"/>
      <c r="AD38" s="52"/>
      <c r="AE38" s="52"/>
      <c r="AF38" s="52"/>
      <c r="AG38" s="52"/>
      <c r="AH38" s="52"/>
      <c r="AI38" s="52"/>
      <c r="AJ38" s="52"/>
      <c r="AK38" s="53"/>
      <c r="AL38" s="52"/>
      <c r="AM38" s="52"/>
      <c r="AN38" s="52"/>
      <c r="AO38" s="53"/>
      <c r="AP38" s="52"/>
      <c r="AQ38" s="53"/>
      <c r="AR38" s="52"/>
      <c r="AS38" s="53"/>
      <c r="AT38" s="52"/>
      <c r="AU38" s="53"/>
      <c r="AV38" s="52"/>
      <c r="AW38" s="52"/>
      <c r="AX38" s="52"/>
      <c r="AY38" s="52"/>
      <c r="AZ38" s="52"/>
    </row>
    <row r="39" spans="1:52" ht="15" customHeight="1">
      <c r="A39" s="52" t="s">
        <v>231</v>
      </c>
      <c r="B39" s="52" t="s">
        <v>172</v>
      </c>
      <c r="C39" s="52" t="s">
        <v>232</v>
      </c>
      <c r="D39" s="52" t="s">
        <v>81</v>
      </c>
      <c r="E39" s="52" t="s">
        <v>55</v>
      </c>
      <c r="F39" s="52" t="s">
        <v>233</v>
      </c>
      <c r="G39" s="52" t="s">
        <v>128</v>
      </c>
      <c r="H39" s="52" t="s">
        <v>234</v>
      </c>
      <c r="I39" s="52" t="s">
        <v>81</v>
      </c>
      <c r="J39" s="52" t="s">
        <v>55</v>
      </c>
      <c r="K39" s="52" t="s">
        <v>59</v>
      </c>
      <c r="L39" s="53"/>
      <c r="M39" s="53"/>
      <c r="N39" s="52" t="s">
        <v>60</v>
      </c>
      <c r="O39" s="52" t="s">
        <v>61</v>
      </c>
      <c r="P39" s="3" t="s">
        <v>190</v>
      </c>
      <c r="Q39" s="52" t="s">
        <v>65</v>
      </c>
      <c r="R39" s="52" t="s">
        <v>66</v>
      </c>
      <c r="S39" s="52" t="s">
        <v>65</v>
      </c>
      <c r="T39" s="52" t="s">
        <v>235</v>
      </c>
      <c r="U39" s="52" t="s">
        <v>55</v>
      </c>
      <c r="V39" s="52" t="s">
        <v>54</v>
      </c>
      <c r="W39" s="52" t="s">
        <v>55</v>
      </c>
      <c r="X39" s="52" t="s">
        <v>154</v>
      </c>
      <c r="Y39" s="52" t="s">
        <v>54</v>
      </c>
      <c r="Z39" s="53"/>
      <c r="AA39" s="53"/>
      <c r="AB39" s="52" t="s">
        <v>147</v>
      </c>
      <c r="AC39" s="52" t="s">
        <v>61</v>
      </c>
      <c r="AD39" s="52" t="s">
        <v>190</v>
      </c>
      <c r="AE39" s="52" t="s">
        <v>66</v>
      </c>
      <c r="AF39" s="52" t="s">
        <v>66</v>
      </c>
      <c r="AG39" s="52" t="s">
        <v>66</v>
      </c>
      <c r="AH39" s="52" t="s">
        <v>68</v>
      </c>
      <c r="AI39" s="52" t="s">
        <v>69</v>
      </c>
      <c r="AJ39" s="52" t="s">
        <v>132</v>
      </c>
      <c r="AK39" s="53"/>
      <c r="AL39" s="52" t="s">
        <v>54</v>
      </c>
      <c r="AM39" s="3" t="s">
        <v>236</v>
      </c>
      <c r="AN39" s="52" t="s">
        <v>74</v>
      </c>
      <c r="AO39" s="53"/>
      <c r="AP39" s="52" t="s">
        <v>75</v>
      </c>
      <c r="AQ39" s="53"/>
      <c r="AR39" s="52" t="s">
        <v>91</v>
      </c>
      <c r="AS39" s="53"/>
      <c r="AT39" s="52" t="s">
        <v>75</v>
      </c>
      <c r="AU39" s="53"/>
      <c r="AV39" s="52" t="s">
        <v>91</v>
      </c>
      <c r="AW39" s="52" t="s">
        <v>134</v>
      </c>
      <c r="AX39" s="52" t="s">
        <v>220</v>
      </c>
      <c r="AY39" s="52" t="s">
        <v>220</v>
      </c>
      <c r="AZ39" s="52" t="s">
        <v>54</v>
      </c>
    </row>
    <row r="40" spans="1:52" ht="51.75">
      <c r="A40" s="52"/>
      <c r="B40" s="52"/>
      <c r="C40" s="52"/>
      <c r="D40" s="52"/>
      <c r="E40" s="52"/>
      <c r="F40" s="52"/>
      <c r="G40" s="52"/>
      <c r="H40" s="52"/>
      <c r="I40" s="52"/>
      <c r="J40" s="52"/>
      <c r="K40" s="52"/>
      <c r="L40" s="53"/>
      <c r="M40" s="53"/>
      <c r="N40" s="52"/>
      <c r="O40" s="52"/>
      <c r="P40" s="2"/>
      <c r="Q40" s="52"/>
      <c r="R40" s="52"/>
      <c r="S40" s="52"/>
      <c r="T40" s="52"/>
      <c r="U40" s="52"/>
      <c r="V40" s="52"/>
      <c r="W40" s="52"/>
      <c r="X40" s="52"/>
      <c r="Y40" s="52"/>
      <c r="Z40" s="53"/>
      <c r="AA40" s="53"/>
      <c r="AB40" s="52"/>
      <c r="AC40" s="52"/>
      <c r="AD40" s="52"/>
      <c r="AE40" s="52"/>
      <c r="AF40" s="52"/>
      <c r="AG40" s="52"/>
      <c r="AH40" s="52"/>
      <c r="AI40" s="52"/>
      <c r="AJ40" s="52"/>
      <c r="AK40" s="53"/>
      <c r="AL40" s="52"/>
      <c r="AM40" s="3" t="s">
        <v>237</v>
      </c>
      <c r="AN40" s="52"/>
      <c r="AO40" s="53"/>
      <c r="AP40" s="52"/>
      <c r="AQ40" s="53"/>
      <c r="AR40" s="52"/>
      <c r="AS40" s="53"/>
      <c r="AT40" s="52"/>
      <c r="AU40" s="53"/>
      <c r="AV40" s="52"/>
      <c r="AW40" s="52"/>
      <c r="AX40" s="52"/>
      <c r="AY40" s="52"/>
      <c r="AZ40" s="52"/>
    </row>
    <row r="41" spans="1:52">
      <c r="A41" s="52"/>
      <c r="B41" s="52"/>
      <c r="C41" s="52"/>
      <c r="D41" s="52"/>
      <c r="E41" s="52"/>
      <c r="F41" s="52"/>
      <c r="G41" s="52"/>
      <c r="H41" s="52"/>
      <c r="I41" s="52"/>
      <c r="J41" s="52"/>
      <c r="K41" s="52"/>
      <c r="L41" s="53"/>
      <c r="M41" s="53"/>
      <c r="N41" s="52"/>
      <c r="O41" s="52"/>
      <c r="P41" s="3"/>
      <c r="Q41" s="52"/>
      <c r="R41" s="52"/>
      <c r="S41" s="52"/>
      <c r="T41" s="52"/>
      <c r="U41" s="52"/>
      <c r="V41" s="52"/>
      <c r="W41" s="52"/>
      <c r="X41" s="52"/>
      <c r="Y41" s="52"/>
      <c r="Z41" s="53"/>
      <c r="AA41" s="53"/>
      <c r="AB41" s="52"/>
      <c r="AC41" s="52"/>
      <c r="AD41" s="52"/>
      <c r="AE41" s="52"/>
      <c r="AF41" s="52"/>
      <c r="AG41" s="52"/>
      <c r="AH41" s="52"/>
      <c r="AI41" s="52"/>
      <c r="AJ41" s="52"/>
      <c r="AK41" s="53"/>
      <c r="AL41" s="52"/>
      <c r="AM41" s="2"/>
      <c r="AN41" s="52"/>
      <c r="AO41" s="53"/>
      <c r="AP41" s="52"/>
      <c r="AQ41" s="53"/>
      <c r="AR41" s="52"/>
      <c r="AS41" s="53"/>
      <c r="AT41" s="52"/>
      <c r="AU41" s="53"/>
      <c r="AV41" s="52"/>
      <c r="AW41" s="52"/>
      <c r="AX41" s="52"/>
      <c r="AY41" s="52"/>
      <c r="AZ41" s="52"/>
    </row>
    <row r="42" spans="1:52">
      <c r="A42" s="52" t="s">
        <v>238</v>
      </c>
      <c r="B42" s="52" t="s">
        <v>239</v>
      </c>
      <c r="C42" s="52" t="s">
        <v>240</v>
      </c>
      <c r="D42" s="52" t="s">
        <v>81</v>
      </c>
      <c r="E42" s="52" t="s">
        <v>55</v>
      </c>
      <c r="F42" s="52" t="s">
        <v>241</v>
      </c>
      <c r="G42" s="52" t="s">
        <v>128</v>
      </c>
      <c r="H42" s="52" t="s">
        <v>242</v>
      </c>
      <c r="I42" s="52" t="s">
        <v>81</v>
      </c>
      <c r="J42" s="52" t="s">
        <v>130</v>
      </c>
      <c r="K42" s="52" t="s">
        <v>243</v>
      </c>
      <c r="L42" s="53"/>
      <c r="M42" s="53"/>
      <c r="N42" s="52" t="s">
        <v>84</v>
      </c>
      <c r="O42" s="52" t="s">
        <v>61</v>
      </c>
      <c r="P42" s="52" t="s">
        <v>190</v>
      </c>
      <c r="Q42" s="52" t="s">
        <v>66</v>
      </c>
      <c r="R42" s="52" t="s">
        <v>65</v>
      </c>
      <c r="S42" s="52" t="s">
        <v>65</v>
      </c>
      <c r="T42" s="52" t="s">
        <v>244</v>
      </c>
      <c r="U42" s="52" t="s">
        <v>55</v>
      </c>
      <c r="V42" s="52" t="s">
        <v>54</v>
      </c>
      <c r="W42" s="52" t="s">
        <v>130</v>
      </c>
      <c r="X42" s="52" t="s">
        <v>102</v>
      </c>
      <c r="Y42" s="52" t="s">
        <v>54</v>
      </c>
      <c r="Z42" s="53"/>
      <c r="AA42" s="53"/>
      <c r="AB42" s="52" t="s">
        <v>84</v>
      </c>
      <c r="AC42" s="52" t="s">
        <v>61</v>
      </c>
      <c r="AD42" s="52" t="s">
        <v>190</v>
      </c>
      <c r="AE42" s="52" t="s">
        <v>65</v>
      </c>
      <c r="AF42" s="52" t="s">
        <v>66</v>
      </c>
      <c r="AG42" s="52" t="s">
        <v>65</v>
      </c>
      <c r="AH42" s="52" t="s">
        <v>68</v>
      </c>
      <c r="AI42" s="52" t="s">
        <v>69</v>
      </c>
      <c r="AJ42" s="52" t="s">
        <v>132</v>
      </c>
      <c r="AK42" s="53"/>
      <c r="AL42" s="52" t="s">
        <v>54</v>
      </c>
      <c r="AM42" s="52" t="s">
        <v>245</v>
      </c>
      <c r="AN42" s="52" t="s">
        <v>91</v>
      </c>
      <c r="AO42" s="53"/>
      <c r="AP42" s="52" t="s">
        <v>91</v>
      </c>
      <c r="AQ42" s="53"/>
      <c r="AR42" s="52" t="s">
        <v>91</v>
      </c>
      <c r="AS42" s="53"/>
      <c r="AT42" s="52" t="s">
        <v>91</v>
      </c>
      <c r="AU42" s="53"/>
      <c r="AV42" s="52" t="s">
        <v>91</v>
      </c>
      <c r="AW42" s="52" t="s">
        <v>92</v>
      </c>
      <c r="AX42" s="52" t="s">
        <v>246</v>
      </c>
      <c r="AY42" s="52" t="s">
        <v>246</v>
      </c>
      <c r="AZ42" s="52" t="s">
        <v>54</v>
      </c>
    </row>
    <row r="43" spans="1:52">
      <c r="A43" s="52"/>
      <c r="B43" s="52"/>
      <c r="C43" s="52"/>
      <c r="D43" s="52"/>
      <c r="E43" s="52"/>
      <c r="F43" s="52"/>
      <c r="G43" s="52"/>
      <c r="H43" s="52"/>
      <c r="I43" s="52"/>
      <c r="J43" s="52"/>
      <c r="K43" s="52"/>
      <c r="L43" s="53"/>
      <c r="M43" s="53"/>
      <c r="N43" s="52"/>
      <c r="O43" s="52"/>
      <c r="P43" s="52"/>
      <c r="Q43" s="52"/>
      <c r="R43" s="52"/>
      <c r="S43" s="52"/>
      <c r="T43" s="52"/>
      <c r="U43" s="52"/>
      <c r="V43" s="52"/>
      <c r="W43" s="52"/>
      <c r="X43" s="52"/>
      <c r="Y43" s="52"/>
      <c r="Z43" s="53"/>
      <c r="AA43" s="53"/>
      <c r="AB43" s="52"/>
      <c r="AC43" s="52"/>
      <c r="AD43" s="52"/>
      <c r="AE43" s="52"/>
      <c r="AF43" s="52"/>
      <c r="AG43" s="52"/>
      <c r="AH43" s="52"/>
      <c r="AI43" s="52"/>
      <c r="AJ43" s="52"/>
      <c r="AK43" s="53"/>
      <c r="AL43" s="52"/>
      <c r="AM43" s="52"/>
      <c r="AN43" s="52"/>
      <c r="AO43" s="53"/>
      <c r="AP43" s="52"/>
      <c r="AQ43" s="53"/>
      <c r="AR43" s="52"/>
      <c r="AS43" s="53"/>
      <c r="AT43" s="52"/>
      <c r="AU43" s="53"/>
      <c r="AV43" s="52"/>
      <c r="AW43" s="52"/>
      <c r="AX43" s="52"/>
      <c r="AY43" s="52"/>
      <c r="AZ43" s="52"/>
    </row>
    <row r="44" spans="1:52">
      <c r="A44" s="52"/>
      <c r="B44" s="52"/>
      <c r="C44" s="52"/>
      <c r="D44" s="52"/>
      <c r="E44" s="52"/>
      <c r="F44" s="52"/>
      <c r="G44" s="52"/>
      <c r="H44" s="52"/>
      <c r="I44" s="52"/>
      <c r="J44" s="52"/>
      <c r="K44" s="52"/>
      <c r="L44" s="53"/>
      <c r="M44" s="53"/>
      <c r="N44" s="52"/>
      <c r="O44" s="52"/>
      <c r="P44" s="52"/>
      <c r="Q44" s="52"/>
      <c r="R44" s="52"/>
      <c r="S44" s="52"/>
      <c r="T44" s="52"/>
      <c r="U44" s="52"/>
      <c r="V44" s="52"/>
      <c r="W44" s="52"/>
      <c r="X44" s="52"/>
      <c r="Y44" s="52"/>
      <c r="Z44" s="53"/>
      <c r="AA44" s="53"/>
      <c r="AB44" s="52"/>
      <c r="AC44" s="52"/>
      <c r="AD44" s="52"/>
      <c r="AE44" s="52"/>
      <c r="AF44" s="52"/>
      <c r="AG44" s="52"/>
      <c r="AH44" s="52"/>
      <c r="AI44" s="52"/>
      <c r="AJ44" s="52"/>
      <c r="AK44" s="53"/>
      <c r="AL44" s="52"/>
      <c r="AM44" s="52"/>
      <c r="AN44" s="52"/>
      <c r="AO44" s="53"/>
      <c r="AP44" s="52"/>
      <c r="AQ44" s="53"/>
      <c r="AR44" s="52"/>
      <c r="AS44" s="53"/>
      <c r="AT44" s="52"/>
      <c r="AU44" s="53"/>
      <c r="AV44" s="52"/>
      <c r="AW44" s="52"/>
      <c r="AX44" s="52"/>
      <c r="AY44" s="52"/>
      <c r="AZ44" s="52"/>
    </row>
    <row r="45" spans="1:52" ht="26.25">
      <c r="A45" s="52" t="s">
        <v>247</v>
      </c>
      <c r="B45" s="52" t="s">
        <v>239</v>
      </c>
      <c r="C45" s="52" t="s">
        <v>248</v>
      </c>
      <c r="D45" s="52" t="s">
        <v>81</v>
      </c>
      <c r="E45" s="52" t="s">
        <v>55</v>
      </c>
      <c r="F45" s="52" t="s">
        <v>249</v>
      </c>
      <c r="G45" s="52" t="s">
        <v>128</v>
      </c>
      <c r="H45" s="52" t="s">
        <v>250</v>
      </c>
      <c r="I45" s="52" t="s">
        <v>81</v>
      </c>
      <c r="J45" s="52" t="s">
        <v>130</v>
      </c>
      <c r="K45" s="52" t="s">
        <v>59</v>
      </c>
      <c r="L45" s="53"/>
      <c r="M45" s="53"/>
      <c r="N45" s="52" t="s">
        <v>60</v>
      </c>
      <c r="O45" s="52" t="s">
        <v>61</v>
      </c>
      <c r="P45" s="52" t="s">
        <v>190</v>
      </c>
      <c r="Q45" s="52" t="s">
        <v>65</v>
      </c>
      <c r="R45" s="52" t="s">
        <v>66</v>
      </c>
      <c r="S45" s="52" t="s">
        <v>66</v>
      </c>
      <c r="T45" s="52" t="s">
        <v>183</v>
      </c>
      <c r="U45" s="52" t="s">
        <v>55</v>
      </c>
      <c r="V45" s="52" t="s">
        <v>54</v>
      </c>
      <c r="W45" s="52" t="s">
        <v>130</v>
      </c>
      <c r="X45" s="52" t="s">
        <v>154</v>
      </c>
      <c r="Y45" s="52" t="s">
        <v>54</v>
      </c>
      <c r="Z45" s="53"/>
      <c r="AA45" s="53"/>
      <c r="AB45" s="52" t="s">
        <v>147</v>
      </c>
      <c r="AC45" s="52" t="s">
        <v>61</v>
      </c>
      <c r="AD45" s="52" t="s">
        <v>190</v>
      </c>
      <c r="AE45" s="52" t="s">
        <v>66</v>
      </c>
      <c r="AF45" s="52" t="s">
        <v>66</v>
      </c>
      <c r="AG45" s="52" t="s">
        <v>65</v>
      </c>
      <c r="AH45" s="52" t="s">
        <v>68</v>
      </c>
      <c r="AI45" s="52" t="s">
        <v>69</v>
      </c>
      <c r="AJ45" s="52" t="s">
        <v>132</v>
      </c>
      <c r="AK45" s="53"/>
      <c r="AL45" s="52" t="s">
        <v>54</v>
      </c>
      <c r="AM45" s="3" t="s">
        <v>251</v>
      </c>
      <c r="AN45" s="52" t="s">
        <v>74</v>
      </c>
      <c r="AO45" s="53"/>
      <c r="AP45" s="52" t="s">
        <v>75</v>
      </c>
      <c r="AQ45" s="53"/>
      <c r="AR45" s="52" t="s">
        <v>91</v>
      </c>
      <c r="AS45" s="53"/>
      <c r="AT45" s="52" t="s">
        <v>91</v>
      </c>
      <c r="AU45" s="53"/>
      <c r="AV45" s="52" t="s">
        <v>91</v>
      </c>
      <c r="AW45" s="52" t="s">
        <v>134</v>
      </c>
      <c r="AX45" s="52" t="s">
        <v>253</v>
      </c>
      <c r="AY45" s="52" t="s">
        <v>253</v>
      </c>
      <c r="AZ45" s="52" t="s">
        <v>54</v>
      </c>
    </row>
    <row r="46" spans="1:52" ht="115.5">
      <c r="A46" s="52"/>
      <c r="B46" s="52"/>
      <c r="C46" s="52"/>
      <c r="D46" s="52"/>
      <c r="E46" s="52"/>
      <c r="F46" s="52"/>
      <c r="G46" s="52"/>
      <c r="H46" s="52"/>
      <c r="I46" s="52"/>
      <c r="J46" s="52"/>
      <c r="K46" s="52"/>
      <c r="L46" s="53"/>
      <c r="M46" s="53"/>
      <c r="N46" s="52"/>
      <c r="O46" s="52"/>
      <c r="P46" s="52"/>
      <c r="Q46" s="52"/>
      <c r="R46" s="52"/>
      <c r="S46" s="52"/>
      <c r="T46" s="52"/>
      <c r="U46" s="52"/>
      <c r="V46" s="52"/>
      <c r="W46" s="52"/>
      <c r="X46" s="52"/>
      <c r="Y46" s="52"/>
      <c r="Z46" s="53"/>
      <c r="AA46" s="53"/>
      <c r="AB46" s="52"/>
      <c r="AC46" s="52"/>
      <c r="AD46" s="52"/>
      <c r="AE46" s="52"/>
      <c r="AF46" s="52"/>
      <c r="AG46" s="52"/>
      <c r="AH46" s="52"/>
      <c r="AI46" s="52"/>
      <c r="AJ46" s="52"/>
      <c r="AK46" s="53"/>
      <c r="AL46" s="52"/>
      <c r="AM46" s="3" t="s">
        <v>252</v>
      </c>
      <c r="AN46" s="52"/>
      <c r="AO46" s="53"/>
      <c r="AP46" s="52"/>
      <c r="AQ46" s="53"/>
      <c r="AR46" s="52"/>
      <c r="AS46" s="53"/>
      <c r="AT46" s="52"/>
      <c r="AU46" s="53"/>
      <c r="AV46" s="52"/>
      <c r="AW46" s="52"/>
      <c r="AX46" s="52"/>
      <c r="AY46" s="52"/>
      <c r="AZ46" s="52"/>
    </row>
    <row r="47" spans="1:52">
      <c r="A47" s="52"/>
      <c r="B47" s="52"/>
      <c r="C47" s="52"/>
      <c r="D47" s="52"/>
      <c r="E47" s="52"/>
      <c r="F47" s="52"/>
      <c r="G47" s="52"/>
      <c r="H47" s="52"/>
      <c r="I47" s="52"/>
      <c r="J47" s="52"/>
      <c r="K47" s="52"/>
      <c r="L47" s="53"/>
      <c r="M47" s="53"/>
      <c r="N47" s="52"/>
      <c r="O47" s="52"/>
      <c r="P47" s="52"/>
      <c r="Q47" s="52"/>
      <c r="R47" s="52"/>
      <c r="S47" s="52"/>
      <c r="T47" s="52"/>
      <c r="U47" s="52"/>
      <c r="V47" s="52"/>
      <c r="W47" s="52"/>
      <c r="X47" s="52"/>
      <c r="Y47" s="52"/>
      <c r="Z47" s="53"/>
      <c r="AA47" s="53"/>
      <c r="AB47" s="52"/>
      <c r="AC47" s="52"/>
      <c r="AD47" s="52"/>
      <c r="AE47" s="52"/>
      <c r="AF47" s="52"/>
      <c r="AG47" s="52"/>
      <c r="AH47" s="52"/>
      <c r="AI47" s="52"/>
      <c r="AJ47" s="52"/>
      <c r="AK47" s="53"/>
      <c r="AL47" s="52"/>
      <c r="AM47" s="3"/>
      <c r="AN47" s="52"/>
      <c r="AO47" s="53"/>
      <c r="AP47" s="52"/>
      <c r="AQ47" s="53"/>
      <c r="AR47" s="52"/>
      <c r="AS47" s="53"/>
      <c r="AT47" s="52"/>
      <c r="AU47" s="53"/>
      <c r="AV47" s="52"/>
      <c r="AW47" s="52"/>
      <c r="AX47" s="52"/>
      <c r="AY47" s="52"/>
      <c r="AZ47" s="52"/>
    </row>
    <row r="48" spans="1:52" ht="26.25">
      <c r="A48" s="52" t="s">
        <v>254</v>
      </c>
      <c r="B48" s="52" t="s">
        <v>239</v>
      </c>
      <c r="C48" s="52" t="s">
        <v>255</v>
      </c>
      <c r="D48" s="52" t="s">
        <v>81</v>
      </c>
      <c r="E48" s="52" t="s">
        <v>55</v>
      </c>
      <c r="F48" s="52" t="s">
        <v>256</v>
      </c>
      <c r="G48" s="52" t="s">
        <v>128</v>
      </c>
      <c r="H48" s="52" t="s">
        <v>227</v>
      </c>
      <c r="I48" s="52" t="s">
        <v>81</v>
      </c>
      <c r="J48" s="52" t="s">
        <v>130</v>
      </c>
      <c r="K48" s="52" t="s">
        <v>154</v>
      </c>
      <c r="L48" s="53"/>
      <c r="M48" s="53"/>
      <c r="N48" s="52" t="s">
        <v>60</v>
      </c>
      <c r="O48" s="52" t="s">
        <v>61</v>
      </c>
      <c r="P48" s="52" t="s">
        <v>190</v>
      </c>
      <c r="Q48" s="52" t="s">
        <v>66</v>
      </c>
      <c r="R48" s="52" t="s">
        <v>66</v>
      </c>
      <c r="S48" s="52" t="s">
        <v>65</v>
      </c>
      <c r="T48" s="52" t="s">
        <v>257</v>
      </c>
      <c r="U48" s="52" t="s">
        <v>55</v>
      </c>
      <c r="V48" s="52" t="s">
        <v>54</v>
      </c>
      <c r="W48" s="52" t="s">
        <v>130</v>
      </c>
      <c r="X48" s="52" t="s">
        <v>154</v>
      </c>
      <c r="Y48" s="52" t="s">
        <v>54</v>
      </c>
      <c r="Z48" s="53"/>
      <c r="AA48" s="53"/>
      <c r="AB48" s="52" t="s">
        <v>60</v>
      </c>
      <c r="AC48" s="52" t="s">
        <v>61</v>
      </c>
      <c r="AD48" s="52" t="s">
        <v>190</v>
      </c>
      <c r="AE48" s="52" t="s">
        <v>66</v>
      </c>
      <c r="AF48" s="52" t="s">
        <v>66</v>
      </c>
      <c r="AG48" s="52" t="s">
        <v>65</v>
      </c>
      <c r="AH48" s="52" t="s">
        <v>68</v>
      </c>
      <c r="AI48" s="52" t="s">
        <v>69</v>
      </c>
      <c r="AJ48" s="52" t="s">
        <v>132</v>
      </c>
      <c r="AK48" s="53"/>
      <c r="AL48" s="52" t="s">
        <v>54</v>
      </c>
      <c r="AM48" s="3" t="s">
        <v>258</v>
      </c>
      <c r="AN48" s="52" t="s">
        <v>75</v>
      </c>
      <c r="AO48" s="53"/>
      <c r="AP48" s="52" t="s">
        <v>74</v>
      </c>
      <c r="AQ48" s="53"/>
      <c r="AR48" s="52" t="s">
        <v>75</v>
      </c>
      <c r="AS48" s="53"/>
      <c r="AT48" s="52" t="s">
        <v>75</v>
      </c>
      <c r="AU48" s="53"/>
      <c r="AV48" s="52" t="s">
        <v>75</v>
      </c>
      <c r="AW48" s="52" t="s">
        <v>77</v>
      </c>
      <c r="AX48" s="52" t="s">
        <v>260</v>
      </c>
      <c r="AY48" s="52" t="s">
        <v>260</v>
      </c>
      <c r="AZ48" s="52" t="s">
        <v>54</v>
      </c>
    </row>
    <row r="49" spans="1:52" ht="102.75">
      <c r="A49" s="52"/>
      <c r="B49" s="52"/>
      <c r="C49" s="52"/>
      <c r="D49" s="52"/>
      <c r="E49" s="52"/>
      <c r="F49" s="52"/>
      <c r="G49" s="52"/>
      <c r="H49" s="52"/>
      <c r="I49" s="52"/>
      <c r="J49" s="52"/>
      <c r="K49" s="52"/>
      <c r="L49" s="53"/>
      <c r="M49" s="53"/>
      <c r="N49" s="52"/>
      <c r="O49" s="52"/>
      <c r="P49" s="52"/>
      <c r="Q49" s="52"/>
      <c r="R49" s="52"/>
      <c r="S49" s="52"/>
      <c r="T49" s="52"/>
      <c r="U49" s="52"/>
      <c r="V49" s="52"/>
      <c r="W49" s="52"/>
      <c r="X49" s="52"/>
      <c r="Y49" s="52"/>
      <c r="Z49" s="53"/>
      <c r="AA49" s="53"/>
      <c r="AB49" s="52"/>
      <c r="AC49" s="52"/>
      <c r="AD49" s="52"/>
      <c r="AE49" s="52"/>
      <c r="AF49" s="52"/>
      <c r="AG49" s="52"/>
      <c r="AH49" s="52"/>
      <c r="AI49" s="52"/>
      <c r="AJ49" s="52"/>
      <c r="AK49" s="53"/>
      <c r="AL49" s="52"/>
      <c r="AM49" s="3" t="s">
        <v>259</v>
      </c>
      <c r="AN49" s="52"/>
      <c r="AO49" s="53"/>
      <c r="AP49" s="52"/>
      <c r="AQ49" s="53"/>
      <c r="AR49" s="52"/>
      <c r="AS49" s="53"/>
      <c r="AT49" s="52"/>
      <c r="AU49" s="53"/>
      <c r="AV49" s="52"/>
      <c r="AW49" s="52"/>
      <c r="AX49" s="52"/>
      <c r="AY49" s="52"/>
      <c r="AZ49" s="52"/>
    </row>
    <row r="50" spans="1:52" ht="26.25">
      <c r="A50" s="52" t="s">
        <v>261</v>
      </c>
      <c r="B50" s="52" t="s">
        <v>239</v>
      </c>
      <c r="C50" s="52" t="s">
        <v>262</v>
      </c>
      <c r="D50" s="52" t="s">
        <v>81</v>
      </c>
      <c r="E50" s="52" t="s">
        <v>55</v>
      </c>
      <c r="F50" s="52" t="s">
        <v>263</v>
      </c>
      <c r="G50" s="52" t="s">
        <v>128</v>
      </c>
      <c r="H50" s="52" t="s">
        <v>264</v>
      </c>
      <c r="I50" s="52" t="s">
        <v>81</v>
      </c>
      <c r="J50" s="52" t="s">
        <v>130</v>
      </c>
      <c r="K50" s="52" t="s">
        <v>59</v>
      </c>
      <c r="L50" s="53"/>
      <c r="M50" s="53"/>
      <c r="N50" s="52" t="s">
        <v>60</v>
      </c>
      <c r="O50" s="52" t="s">
        <v>61</v>
      </c>
      <c r="P50" s="52" t="s">
        <v>190</v>
      </c>
      <c r="Q50" s="52" t="s">
        <v>65</v>
      </c>
      <c r="R50" s="52" t="s">
        <v>65</v>
      </c>
      <c r="S50" s="52" t="s">
        <v>66</v>
      </c>
      <c r="T50" s="52" t="s">
        <v>265</v>
      </c>
      <c r="U50" s="52" t="s">
        <v>55</v>
      </c>
      <c r="V50" s="52" t="s">
        <v>54</v>
      </c>
      <c r="W50" s="52" t="s">
        <v>130</v>
      </c>
      <c r="X50" s="52" t="s">
        <v>154</v>
      </c>
      <c r="Y50" s="52" t="s">
        <v>54</v>
      </c>
      <c r="Z50" s="53"/>
      <c r="AA50" s="53"/>
      <c r="AB50" s="52" t="s">
        <v>147</v>
      </c>
      <c r="AC50" s="52" t="s">
        <v>61</v>
      </c>
      <c r="AD50" s="52" t="s">
        <v>190</v>
      </c>
      <c r="AE50" s="52" t="s">
        <v>65</v>
      </c>
      <c r="AF50" s="52" t="s">
        <v>66</v>
      </c>
      <c r="AG50" s="52" t="s">
        <v>66</v>
      </c>
      <c r="AH50" s="52" t="s">
        <v>68</v>
      </c>
      <c r="AI50" s="52" t="s">
        <v>69</v>
      </c>
      <c r="AJ50" s="52" t="s">
        <v>132</v>
      </c>
      <c r="AK50" s="53"/>
      <c r="AL50" s="52" t="s">
        <v>54</v>
      </c>
      <c r="AM50" s="3" t="s">
        <v>133</v>
      </c>
      <c r="AN50" s="52" t="s">
        <v>74</v>
      </c>
      <c r="AO50" s="53"/>
      <c r="AP50" s="52" t="s">
        <v>75</v>
      </c>
      <c r="AQ50" s="53"/>
      <c r="AR50" s="52" t="s">
        <v>75</v>
      </c>
      <c r="AS50" s="53"/>
      <c r="AT50" s="52" t="s">
        <v>75</v>
      </c>
      <c r="AU50" s="53"/>
      <c r="AV50" s="52" t="s">
        <v>75</v>
      </c>
      <c r="AW50" s="52" t="s">
        <v>77</v>
      </c>
      <c r="AX50" s="52" t="s">
        <v>267</v>
      </c>
      <c r="AY50" s="52" t="s">
        <v>267</v>
      </c>
      <c r="AZ50" s="52" t="s">
        <v>54</v>
      </c>
    </row>
    <row r="51" spans="1:52">
      <c r="A51" s="52"/>
      <c r="B51" s="52"/>
      <c r="C51" s="52"/>
      <c r="D51" s="52"/>
      <c r="E51" s="52"/>
      <c r="F51" s="52"/>
      <c r="G51" s="52"/>
      <c r="H51" s="52"/>
      <c r="I51" s="52"/>
      <c r="J51" s="52"/>
      <c r="K51" s="52"/>
      <c r="L51" s="53"/>
      <c r="M51" s="53"/>
      <c r="N51" s="52"/>
      <c r="O51" s="52"/>
      <c r="P51" s="52"/>
      <c r="Q51" s="52"/>
      <c r="R51" s="52"/>
      <c r="S51" s="52"/>
      <c r="T51" s="52"/>
      <c r="U51" s="52"/>
      <c r="V51" s="52"/>
      <c r="W51" s="52"/>
      <c r="X51" s="52"/>
      <c r="Y51" s="52"/>
      <c r="Z51" s="53"/>
      <c r="AA51" s="53"/>
      <c r="AB51" s="52"/>
      <c r="AC51" s="52"/>
      <c r="AD51" s="52"/>
      <c r="AE51" s="52"/>
      <c r="AF51" s="52"/>
      <c r="AG51" s="52"/>
      <c r="AH51" s="52"/>
      <c r="AI51" s="52"/>
      <c r="AJ51" s="52"/>
      <c r="AK51" s="53"/>
      <c r="AL51" s="52"/>
      <c r="AM51" s="2"/>
      <c r="AN51" s="52"/>
      <c r="AO51" s="53"/>
      <c r="AP51" s="52"/>
      <c r="AQ51" s="53"/>
      <c r="AR51" s="52"/>
      <c r="AS51" s="53"/>
      <c r="AT51" s="52"/>
      <c r="AU51" s="53"/>
      <c r="AV51" s="52"/>
      <c r="AW51" s="52"/>
      <c r="AX51" s="52"/>
      <c r="AY51" s="52"/>
      <c r="AZ51" s="52"/>
    </row>
    <row r="52" spans="1:52" ht="102.75">
      <c r="A52" s="52"/>
      <c r="B52" s="52"/>
      <c r="C52" s="52"/>
      <c r="D52" s="52"/>
      <c r="E52" s="52"/>
      <c r="F52" s="52"/>
      <c r="G52" s="52"/>
      <c r="H52" s="52"/>
      <c r="I52" s="52"/>
      <c r="J52" s="52"/>
      <c r="K52" s="52"/>
      <c r="L52" s="53"/>
      <c r="M52" s="53"/>
      <c r="N52" s="52"/>
      <c r="O52" s="52"/>
      <c r="P52" s="52"/>
      <c r="Q52" s="52"/>
      <c r="R52" s="52"/>
      <c r="S52" s="52"/>
      <c r="T52" s="52"/>
      <c r="U52" s="52"/>
      <c r="V52" s="52"/>
      <c r="W52" s="52"/>
      <c r="X52" s="52"/>
      <c r="Y52" s="52"/>
      <c r="Z52" s="53"/>
      <c r="AA52" s="53"/>
      <c r="AB52" s="52"/>
      <c r="AC52" s="52"/>
      <c r="AD52" s="52"/>
      <c r="AE52" s="52"/>
      <c r="AF52" s="52"/>
      <c r="AG52" s="52"/>
      <c r="AH52" s="52"/>
      <c r="AI52" s="52"/>
      <c r="AJ52" s="52"/>
      <c r="AK52" s="53"/>
      <c r="AL52" s="52"/>
      <c r="AM52" s="3" t="s">
        <v>266</v>
      </c>
      <c r="AN52" s="52"/>
      <c r="AO52" s="53"/>
      <c r="AP52" s="52"/>
      <c r="AQ52" s="53"/>
      <c r="AR52" s="52"/>
      <c r="AS52" s="53"/>
      <c r="AT52" s="52"/>
      <c r="AU52" s="53"/>
      <c r="AV52" s="52"/>
      <c r="AW52" s="52"/>
      <c r="AX52" s="52"/>
      <c r="AY52" s="52"/>
      <c r="AZ52" s="52"/>
    </row>
    <row r="53" spans="1:52">
      <c r="A53" s="52"/>
      <c r="B53" s="52"/>
      <c r="C53" s="52"/>
      <c r="D53" s="52"/>
      <c r="E53" s="52"/>
      <c r="F53" s="52"/>
      <c r="G53" s="52"/>
      <c r="H53" s="52"/>
      <c r="I53" s="52"/>
      <c r="J53" s="52"/>
      <c r="K53" s="52"/>
      <c r="L53" s="53"/>
      <c r="M53" s="53"/>
      <c r="N53" s="52"/>
      <c r="O53" s="52"/>
      <c r="P53" s="52"/>
      <c r="Q53" s="52"/>
      <c r="R53" s="52"/>
      <c r="S53" s="52"/>
      <c r="T53" s="52"/>
      <c r="U53" s="52"/>
      <c r="V53" s="52"/>
      <c r="W53" s="52"/>
      <c r="X53" s="52"/>
      <c r="Y53" s="52"/>
      <c r="Z53" s="53"/>
      <c r="AA53" s="53"/>
      <c r="AB53" s="52"/>
      <c r="AC53" s="52"/>
      <c r="AD53" s="52"/>
      <c r="AE53" s="52"/>
      <c r="AF53" s="52"/>
      <c r="AG53" s="52"/>
      <c r="AH53" s="52"/>
      <c r="AI53" s="52"/>
      <c r="AJ53" s="52"/>
      <c r="AK53" s="53"/>
      <c r="AL53" s="52"/>
      <c r="AM53" s="2"/>
      <c r="AN53" s="52"/>
      <c r="AO53" s="53"/>
      <c r="AP53" s="52"/>
      <c r="AQ53" s="53"/>
      <c r="AR53" s="52"/>
      <c r="AS53" s="53"/>
      <c r="AT53" s="52"/>
      <c r="AU53" s="53"/>
      <c r="AV53" s="52"/>
      <c r="AW53" s="52"/>
      <c r="AX53" s="52"/>
      <c r="AY53" s="52"/>
      <c r="AZ53" s="52"/>
    </row>
    <row r="54" spans="1:52">
      <c r="A54" s="52"/>
      <c r="B54" s="52"/>
      <c r="C54" s="52"/>
      <c r="D54" s="52"/>
      <c r="E54" s="52"/>
      <c r="F54" s="52"/>
      <c r="G54" s="52"/>
      <c r="H54" s="52"/>
      <c r="I54" s="52"/>
      <c r="J54" s="52"/>
      <c r="K54" s="52"/>
      <c r="L54" s="53"/>
      <c r="M54" s="53"/>
      <c r="N54" s="52"/>
      <c r="O54" s="52"/>
      <c r="P54" s="52"/>
      <c r="Q54" s="52"/>
      <c r="R54" s="52"/>
      <c r="S54" s="52"/>
      <c r="T54" s="52"/>
      <c r="U54" s="52"/>
      <c r="V54" s="52"/>
      <c r="W54" s="52"/>
      <c r="X54" s="52"/>
      <c r="Y54" s="52"/>
      <c r="Z54" s="53"/>
      <c r="AA54" s="53"/>
      <c r="AB54" s="52"/>
      <c r="AC54" s="52"/>
      <c r="AD54" s="52"/>
      <c r="AE54" s="52"/>
      <c r="AF54" s="52"/>
      <c r="AG54" s="52"/>
      <c r="AH54" s="52"/>
      <c r="AI54" s="52"/>
      <c r="AJ54" s="52"/>
      <c r="AK54" s="53"/>
      <c r="AL54" s="52"/>
      <c r="AM54" s="3"/>
      <c r="AN54" s="52"/>
      <c r="AO54" s="53"/>
      <c r="AP54" s="52"/>
      <c r="AQ54" s="53"/>
      <c r="AR54" s="52"/>
      <c r="AS54" s="53"/>
      <c r="AT54" s="52"/>
      <c r="AU54" s="53"/>
      <c r="AV54" s="52"/>
      <c r="AW54" s="52"/>
      <c r="AX54" s="52"/>
      <c r="AY54" s="52"/>
      <c r="AZ54" s="52"/>
    </row>
    <row r="55" spans="1:52" ht="39">
      <c r="A55" s="52" t="s">
        <v>268</v>
      </c>
      <c r="B55" s="52" t="s">
        <v>239</v>
      </c>
      <c r="C55" s="52" t="s">
        <v>269</v>
      </c>
      <c r="D55" s="52" t="s">
        <v>81</v>
      </c>
      <c r="E55" s="52" t="s">
        <v>55</v>
      </c>
      <c r="F55" s="52" t="s">
        <v>270</v>
      </c>
      <c r="G55" s="52" t="s">
        <v>128</v>
      </c>
      <c r="H55" s="52" t="s">
        <v>271</v>
      </c>
      <c r="I55" s="52" t="s">
        <v>81</v>
      </c>
      <c r="J55" s="52" t="s">
        <v>130</v>
      </c>
      <c r="K55" s="52" t="s">
        <v>59</v>
      </c>
      <c r="L55" s="53"/>
      <c r="M55" s="53"/>
      <c r="N55" s="52" t="s">
        <v>60</v>
      </c>
      <c r="O55" s="52" t="s">
        <v>61</v>
      </c>
      <c r="P55" s="52" t="s">
        <v>190</v>
      </c>
      <c r="Q55" s="52" t="s">
        <v>65</v>
      </c>
      <c r="R55" s="52" t="s">
        <v>65</v>
      </c>
      <c r="S55" s="52" t="s">
        <v>66</v>
      </c>
      <c r="T55" s="52" t="s">
        <v>272</v>
      </c>
      <c r="U55" s="52" t="s">
        <v>55</v>
      </c>
      <c r="V55" s="52" t="s">
        <v>54</v>
      </c>
      <c r="W55" s="52" t="s">
        <v>130</v>
      </c>
      <c r="X55" s="52" t="s">
        <v>102</v>
      </c>
      <c r="Y55" s="52" t="s">
        <v>54</v>
      </c>
      <c r="Z55" s="53"/>
      <c r="AA55" s="53"/>
      <c r="AB55" s="52" t="s">
        <v>147</v>
      </c>
      <c r="AC55" s="52" t="s">
        <v>61</v>
      </c>
      <c r="AD55" s="52" t="s">
        <v>190</v>
      </c>
      <c r="AE55" s="52" t="s">
        <v>65</v>
      </c>
      <c r="AF55" s="52" t="s">
        <v>66</v>
      </c>
      <c r="AG55" s="52" t="s">
        <v>66</v>
      </c>
      <c r="AH55" s="52" t="s">
        <v>68</v>
      </c>
      <c r="AI55" s="52" t="s">
        <v>69</v>
      </c>
      <c r="AJ55" s="52" t="s">
        <v>132</v>
      </c>
      <c r="AK55" s="53"/>
      <c r="AL55" s="52" t="s">
        <v>54</v>
      </c>
      <c r="AM55" s="3" t="s">
        <v>273</v>
      </c>
      <c r="AN55" s="52" t="s">
        <v>74</v>
      </c>
      <c r="AO55" s="53"/>
      <c r="AP55" s="52" t="s">
        <v>75</v>
      </c>
      <c r="AQ55" s="53"/>
      <c r="AR55" s="52" t="s">
        <v>75</v>
      </c>
      <c r="AS55" s="53"/>
      <c r="AT55" s="52" t="s">
        <v>75</v>
      </c>
      <c r="AU55" s="53"/>
      <c r="AV55" s="52" t="s">
        <v>75</v>
      </c>
      <c r="AW55" s="52" t="s">
        <v>102</v>
      </c>
      <c r="AX55" s="52" t="s">
        <v>276</v>
      </c>
      <c r="AY55" s="52" t="s">
        <v>276</v>
      </c>
      <c r="AZ55" s="52" t="s">
        <v>54</v>
      </c>
    </row>
    <row r="56" spans="1:52" ht="51.75">
      <c r="A56" s="52"/>
      <c r="B56" s="52"/>
      <c r="C56" s="52"/>
      <c r="D56" s="52"/>
      <c r="E56" s="52"/>
      <c r="F56" s="52"/>
      <c r="G56" s="52"/>
      <c r="H56" s="52"/>
      <c r="I56" s="52"/>
      <c r="J56" s="52"/>
      <c r="K56" s="52"/>
      <c r="L56" s="53"/>
      <c r="M56" s="53"/>
      <c r="N56" s="52"/>
      <c r="O56" s="52"/>
      <c r="P56" s="52"/>
      <c r="Q56" s="52"/>
      <c r="R56" s="52"/>
      <c r="S56" s="52"/>
      <c r="T56" s="52"/>
      <c r="U56" s="52"/>
      <c r="V56" s="52"/>
      <c r="W56" s="52"/>
      <c r="X56" s="52"/>
      <c r="Y56" s="52"/>
      <c r="Z56" s="53"/>
      <c r="AA56" s="53"/>
      <c r="AB56" s="52"/>
      <c r="AC56" s="52"/>
      <c r="AD56" s="52"/>
      <c r="AE56" s="52"/>
      <c r="AF56" s="52"/>
      <c r="AG56" s="52"/>
      <c r="AH56" s="52"/>
      <c r="AI56" s="52"/>
      <c r="AJ56" s="52"/>
      <c r="AK56" s="53"/>
      <c r="AL56" s="52"/>
      <c r="AM56" s="3" t="s">
        <v>274</v>
      </c>
      <c r="AN56" s="52"/>
      <c r="AO56" s="53"/>
      <c r="AP56" s="52"/>
      <c r="AQ56" s="53"/>
      <c r="AR56" s="52"/>
      <c r="AS56" s="53"/>
      <c r="AT56" s="52"/>
      <c r="AU56" s="53"/>
      <c r="AV56" s="52"/>
      <c r="AW56" s="52"/>
      <c r="AX56" s="52"/>
      <c r="AY56" s="52"/>
      <c r="AZ56" s="52"/>
    </row>
    <row r="57" spans="1:52" ht="115.5">
      <c r="A57" s="52"/>
      <c r="B57" s="52"/>
      <c r="C57" s="52"/>
      <c r="D57" s="52"/>
      <c r="E57" s="52"/>
      <c r="F57" s="52"/>
      <c r="G57" s="52"/>
      <c r="H57" s="52"/>
      <c r="I57" s="52"/>
      <c r="J57" s="52"/>
      <c r="K57" s="52"/>
      <c r="L57" s="53"/>
      <c r="M57" s="53"/>
      <c r="N57" s="52"/>
      <c r="O57" s="52"/>
      <c r="P57" s="52"/>
      <c r="Q57" s="52"/>
      <c r="R57" s="52"/>
      <c r="S57" s="52"/>
      <c r="T57" s="52"/>
      <c r="U57" s="52"/>
      <c r="V57" s="52"/>
      <c r="W57" s="52"/>
      <c r="X57" s="52"/>
      <c r="Y57" s="52"/>
      <c r="Z57" s="53"/>
      <c r="AA57" s="53"/>
      <c r="AB57" s="52"/>
      <c r="AC57" s="52"/>
      <c r="AD57" s="52"/>
      <c r="AE57" s="52"/>
      <c r="AF57" s="52"/>
      <c r="AG57" s="52"/>
      <c r="AH57" s="52"/>
      <c r="AI57" s="52"/>
      <c r="AJ57" s="52"/>
      <c r="AK57" s="53"/>
      <c r="AL57" s="52"/>
      <c r="AM57" s="3" t="s">
        <v>275</v>
      </c>
      <c r="AN57" s="52"/>
      <c r="AO57" s="53"/>
      <c r="AP57" s="52"/>
      <c r="AQ57" s="53"/>
      <c r="AR57" s="52"/>
      <c r="AS57" s="53"/>
      <c r="AT57" s="52"/>
      <c r="AU57" s="53"/>
      <c r="AV57" s="52"/>
      <c r="AW57" s="52"/>
      <c r="AX57" s="52"/>
      <c r="AY57" s="52"/>
      <c r="AZ57" s="52"/>
    </row>
    <row r="58" spans="1:52" ht="51.75">
      <c r="A58" s="3" t="s">
        <v>277</v>
      </c>
      <c r="B58" s="3" t="s">
        <v>53</v>
      </c>
      <c r="C58" s="3" t="s">
        <v>278</v>
      </c>
      <c r="D58" s="3" t="s">
        <v>81</v>
      </c>
      <c r="E58" s="3" t="s">
        <v>55</v>
      </c>
      <c r="F58" s="3" t="s">
        <v>279</v>
      </c>
      <c r="G58" s="3" t="s">
        <v>128</v>
      </c>
      <c r="H58" s="3" t="s">
        <v>152</v>
      </c>
      <c r="I58" s="3" t="s">
        <v>280</v>
      </c>
      <c r="J58" s="3" t="s">
        <v>55</v>
      </c>
      <c r="K58" s="3" t="s">
        <v>102</v>
      </c>
      <c r="L58" s="2"/>
      <c r="M58" s="2"/>
      <c r="N58" s="3" t="s">
        <v>84</v>
      </c>
      <c r="O58" s="3" t="s">
        <v>61</v>
      </c>
      <c r="P58" s="3" t="s">
        <v>190</v>
      </c>
      <c r="Q58" s="3" t="s">
        <v>66</v>
      </c>
      <c r="R58" s="3" t="s">
        <v>65</v>
      </c>
      <c r="S58" s="3" t="s">
        <v>66</v>
      </c>
      <c r="T58" s="3" t="s">
        <v>281</v>
      </c>
      <c r="U58" s="3" t="s">
        <v>55</v>
      </c>
      <c r="V58" s="3" t="s">
        <v>54</v>
      </c>
      <c r="W58" s="3" t="s">
        <v>55</v>
      </c>
      <c r="X58" s="3" t="s">
        <v>243</v>
      </c>
      <c r="Y58" s="3" t="s">
        <v>54</v>
      </c>
      <c r="Z58" s="2"/>
      <c r="AA58" s="2"/>
      <c r="AB58" s="3" t="s">
        <v>84</v>
      </c>
      <c r="AC58" s="3" t="s">
        <v>61</v>
      </c>
      <c r="AD58" s="3" t="s">
        <v>190</v>
      </c>
      <c r="AE58" s="3" t="s">
        <v>65</v>
      </c>
      <c r="AF58" s="3" t="s">
        <v>66</v>
      </c>
      <c r="AG58" s="3" t="s">
        <v>65</v>
      </c>
      <c r="AH58" s="3" t="s">
        <v>68</v>
      </c>
      <c r="AI58" s="3" t="s">
        <v>69</v>
      </c>
      <c r="AJ58" s="3" t="s">
        <v>132</v>
      </c>
      <c r="AK58" s="2"/>
      <c r="AL58" s="3" t="s">
        <v>54</v>
      </c>
      <c r="AM58" s="3" t="s">
        <v>282</v>
      </c>
      <c r="AN58" s="3" t="s">
        <v>91</v>
      </c>
      <c r="AO58" s="2"/>
      <c r="AP58" s="3" t="s">
        <v>91</v>
      </c>
      <c r="AQ58" s="2"/>
      <c r="AR58" s="3" t="s">
        <v>75</v>
      </c>
      <c r="AS58" s="2"/>
      <c r="AT58" s="3" t="s">
        <v>75</v>
      </c>
      <c r="AU58" s="2"/>
      <c r="AV58" s="3" t="s">
        <v>91</v>
      </c>
      <c r="AW58" s="3" t="s">
        <v>92</v>
      </c>
      <c r="AX58" s="3" t="s">
        <v>283</v>
      </c>
      <c r="AY58" s="3" t="s">
        <v>283</v>
      </c>
      <c r="AZ58" s="3" t="s">
        <v>54</v>
      </c>
    </row>
    <row r="59" spans="1:52" ht="26.25">
      <c r="A59" s="52" t="s">
        <v>284</v>
      </c>
      <c r="B59" s="52" t="s">
        <v>53</v>
      </c>
      <c r="C59" s="52" t="s">
        <v>285</v>
      </c>
      <c r="D59" s="52" t="s">
        <v>81</v>
      </c>
      <c r="E59" s="52" t="s">
        <v>55</v>
      </c>
      <c r="F59" s="52" t="s">
        <v>286</v>
      </c>
      <c r="G59" s="52" t="s">
        <v>128</v>
      </c>
      <c r="H59" s="52" t="s">
        <v>287</v>
      </c>
      <c r="I59" s="52" t="s">
        <v>81</v>
      </c>
      <c r="J59" s="52" t="s">
        <v>130</v>
      </c>
      <c r="K59" s="52" t="s">
        <v>59</v>
      </c>
      <c r="L59" s="53"/>
      <c r="M59" s="53"/>
      <c r="N59" s="52" t="s">
        <v>60</v>
      </c>
      <c r="O59" s="52" t="s">
        <v>61</v>
      </c>
      <c r="P59" s="52" t="s">
        <v>190</v>
      </c>
      <c r="Q59" s="52" t="s">
        <v>65</v>
      </c>
      <c r="R59" s="52" t="s">
        <v>65</v>
      </c>
      <c r="S59" s="52" t="s">
        <v>66</v>
      </c>
      <c r="T59" s="52" t="s">
        <v>288</v>
      </c>
      <c r="U59" s="52" t="s">
        <v>55</v>
      </c>
      <c r="V59" s="52" t="s">
        <v>54</v>
      </c>
      <c r="W59" s="52" t="s">
        <v>130</v>
      </c>
      <c r="X59" s="52" t="s">
        <v>154</v>
      </c>
      <c r="Y59" s="52" t="s">
        <v>54</v>
      </c>
      <c r="Z59" s="53"/>
      <c r="AA59" s="53"/>
      <c r="AB59" s="52" t="s">
        <v>60</v>
      </c>
      <c r="AC59" s="52" t="s">
        <v>61</v>
      </c>
      <c r="AD59" s="52" t="s">
        <v>190</v>
      </c>
      <c r="AE59" s="52" t="s">
        <v>65</v>
      </c>
      <c r="AF59" s="52" t="s">
        <v>66</v>
      </c>
      <c r="AG59" s="52" t="s">
        <v>65</v>
      </c>
      <c r="AH59" s="52" t="s">
        <v>68</v>
      </c>
      <c r="AI59" s="52" t="s">
        <v>69</v>
      </c>
      <c r="AJ59" s="52" t="s">
        <v>132</v>
      </c>
      <c r="AK59" s="53"/>
      <c r="AL59" s="52" t="s">
        <v>54</v>
      </c>
      <c r="AM59" s="3" t="s">
        <v>73</v>
      </c>
      <c r="AN59" s="52" t="s">
        <v>74</v>
      </c>
      <c r="AO59" s="53"/>
      <c r="AP59" s="52" t="s">
        <v>74</v>
      </c>
      <c r="AQ59" s="53"/>
      <c r="AR59" s="52" t="s">
        <v>75</v>
      </c>
      <c r="AS59" s="53"/>
      <c r="AT59" s="52" t="s">
        <v>74</v>
      </c>
      <c r="AU59" s="53"/>
      <c r="AV59" s="52" t="s">
        <v>75</v>
      </c>
      <c r="AW59" s="52" t="s">
        <v>134</v>
      </c>
      <c r="AX59" s="52" t="s">
        <v>290</v>
      </c>
      <c r="AY59" s="52" t="s">
        <v>290</v>
      </c>
      <c r="AZ59" s="52" t="s">
        <v>54</v>
      </c>
    </row>
    <row r="60" spans="1:52" ht="39">
      <c r="A60" s="52"/>
      <c r="B60" s="52"/>
      <c r="C60" s="52"/>
      <c r="D60" s="52"/>
      <c r="E60" s="52"/>
      <c r="F60" s="52"/>
      <c r="G60" s="52"/>
      <c r="H60" s="52"/>
      <c r="I60" s="52"/>
      <c r="J60" s="52"/>
      <c r="K60" s="52"/>
      <c r="L60" s="53"/>
      <c r="M60" s="53"/>
      <c r="N60" s="52"/>
      <c r="O60" s="52"/>
      <c r="P60" s="52"/>
      <c r="Q60" s="52"/>
      <c r="R60" s="52"/>
      <c r="S60" s="52"/>
      <c r="T60" s="52"/>
      <c r="U60" s="52"/>
      <c r="V60" s="52"/>
      <c r="W60" s="52"/>
      <c r="X60" s="52"/>
      <c r="Y60" s="52"/>
      <c r="Z60" s="53"/>
      <c r="AA60" s="53"/>
      <c r="AB60" s="52"/>
      <c r="AC60" s="52"/>
      <c r="AD60" s="52"/>
      <c r="AE60" s="52"/>
      <c r="AF60" s="52"/>
      <c r="AG60" s="52"/>
      <c r="AH60" s="52"/>
      <c r="AI60" s="52"/>
      <c r="AJ60" s="52"/>
      <c r="AK60" s="53"/>
      <c r="AL60" s="52"/>
      <c r="AM60" s="3" t="s">
        <v>289</v>
      </c>
      <c r="AN60" s="52"/>
      <c r="AO60" s="53"/>
      <c r="AP60" s="52"/>
      <c r="AQ60" s="53"/>
      <c r="AR60" s="52"/>
      <c r="AS60" s="53"/>
      <c r="AT60" s="52"/>
      <c r="AU60" s="53"/>
      <c r="AV60" s="52"/>
      <c r="AW60" s="52"/>
      <c r="AX60" s="52"/>
      <c r="AY60" s="52"/>
      <c r="AZ60" s="52"/>
    </row>
    <row r="61" spans="1:52">
      <c r="A61" s="52"/>
      <c r="B61" s="52"/>
      <c r="C61" s="52"/>
      <c r="D61" s="52"/>
      <c r="E61" s="52"/>
      <c r="F61" s="52"/>
      <c r="G61" s="52"/>
      <c r="H61" s="52"/>
      <c r="I61" s="52"/>
      <c r="J61" s="52"/>
      <c r="K61" s="52"/>
      <c r="L61" s="53"/>
      <c r="M61" s="53"/>
      <c r="N61" s="52"/>
      <c r="O61" s="52"/>
      <c r="P61" s="52"/>
      <c r="Q61" s="52"/>
      <c r="R61" s="52"/>
      <c r="S61" s="52"/>
      <c r="T61" s="52"/>
      <c r="U61" s="52"/>
      <c r="V61" s="52"/>
      <c r="W61" s="52"/>
      <c r="X61" s="52"/>
      <c r="Y61" s="52"/>
      <c r="Z61" s="53"/>
      <c r="AA61" s="53"/>
      <c r="AB61" s="52"/>
      <c r="AC61" s="52"/>
      <c r="AD61" s="52"/>
      <c r="AE61" s="52"/>
      <c r="AF61" s="52"/>
      <c r="AG61" s="52"/>
      <c r="AH61" s="52"/>
      <c r="AI61" s="52"/>
      <c r="AJ61" s="52"/>
      <c r="AK61" s="53"/>
      <c r="AL61" s="52"/>
      <c r="AM61" s="3"/>
      <c r="AN61" s="52"/>
      <c r="AO61" s="53"/>
      <c r="AP61" s="52"/>
      <c r="AQ61" s="53"/>
      <c r="AR61" s="52"/>
      <c r="AS61" s="53"/>
      <c r="AT61" s="52"/>
      <c r="AU61" s="53"/>
      <c r="AV61" s="52"/>
      <c r="AW61" s="52"/>
      <c r="AX61" s="52"/>
      <c r="AY61" s="52"/>
      <c r="AZ61" s="52"/>
    </row>
    <row r="62" spans="1:52">
      <c r="A62" s="52" t="s">
        <v>291</v>
      </c>
      <c r="B62" s="52" t="s">
        <v>292</v>
      </c>
      <c r="C62" s="52" t="s">
        <v>293</v>
      </c>
      <c r="D62" s="52" t="s">
        <v>81</v>
      </c>
      <c r="E62" s="52" t="s">
        <v>55</v>
      </c>
      <c r="F62" s="52" t="s">
        <v>294</v>
      </c>
      <c r="G62" s="52" t="s">
        <v>128</v>
      </c>
      <c r="H62" s="52" t="s">
        <v>295</v>
      </c>
      <c r="I62" s="52" t="s">
        <v>81</v>
      </c>
      <c r="J62" s="52" t="s">
        <v>130</v>
      </c>
      <c r="K62" s="52" t="s">
        <v>59</v>
      </c>
      <c r="L62" s="53"/>
      <c r="M62" s="53"/>
      <c r="N62" s="52" t="s">
        <v>60</v>
      </c>
      <c r="O62" s="52" t="s">
        <v>61</v>
      </c>
      <c r="P62" s="52" t="s">
        <v>190</v>
      </c>
      <c r="Q62" s="52" t="s">
        <v>65</v>
      </c>
      <c r="R62" s="52" t="s">
        <v>66</v>
      </c>
      <c r="S62" s="52" t="s">
        <v>66</v>
      </c>
      <c r="T62" s="52" t="s">
        <v>296</v>
      </c>
      <c r="U62" s="52" t="s">
        <v>55</v>
      </c>
      <c r="V62" s="52" t="s">
        <v>54</v>
      </c>
      <c r="W62" s="52" t="s">
        <v>55</v>
      </c>
      <c r="X62" s="52" t="s">
        <v>59</v>
      </c>
      <c r="Y62" s="52" t="s">
        <v>54</v>
      </c>
      <c r="Z62" s="53"/>
      <c r="AA62" s="53"/>
      <c r="AB62" s="52" t="s">
        <v>84</v>
      </c>
      <c r="AC62" s="52" t="s">
        <v>61</v>
      </c>
      <c r="AD62" s="52" t="s">
        <v>190</v>
      </c>
      <c r="AE62" s="52" t="s">
        <v>65</v>
      </c>
      <c r="AF62" s="52" t="s">
        <v>66</v>
      </c>
      <c r="AG62" s="52" t="s">
        <v>65</v>
      </c>
      <c r="AH62" s="52" t="s">
        <v>68</v>
      </c>
      <c r="AI62" s="52" t="s">
        <v>69</v>
      </c>
      <c r="AJ62" s="52" t="s">
        <v>132</v>
      </c>
      <c r="AK62" s="53"/>
      <c r="AL62" s="52" t="s">
        <v>54</v>
      </c>
      <c r="AM62" s="52" t="s">
        <v>297</v>
      </c>
      <c r="AN62" s="52" t="s">
        <v>74</v>
      </c>
      <c r="AO62" s="53"/>
      <c r="AP62" s="52" t="s">
        <v>91</v>
      </c>
      <c r="AQ62" s="53"/>
      <c r="AR62" s="52" t="s">
        <v>75</v>
      </c>
      <c r="AS62" s="53"/>
      <c r="AT62" s="52" t="s">
        <v>75</v>
      </c>
      <c r="AU62" s="53"/>
      <c r="AV62" s="52" t="s">
        <v>91</v>
      </c>
      <c r="AW62" s="52" t="s">
        <v>92</v>
      </c>
      <c r="AX62" s="52" t="s">
        <v>213</v>
      </c>
      <c r="AY62" s="52" t="s">
        <v>213</v>
      </c>
      <c r="AZ62" s="52" t="s">
        <v>298</v>
      </c>
    </row>
    <row r="63" spans="1:52">
      <c r="A63" s="52"/>
      <c r="B63" s="52"/>
      <c r="C63" s="52"/>
      <c r="D63" s="52"/>
      <c r="E63" s="52"/>
      <c r="F63" s="52"/>
      <c r="G63" s="52"/>
      <c r="H63" s="52"/>
      <c r="I63" s="52"/>
      <c r="J63" s="52"/>
      <c r="K63" s="52"/>
      <c r="L63" s="53"/>
      <c r="M63" s="53"/>
      <c r="N63" s="52"/>
      <c r="O63" s="52"/>
      <c r="P63" s="52"/>
      <c r="Q63" s="52"/>
      <c r="R63" s="52"/>
      <c r="S63" s="52"/>
      <c r="T63" s="52"/>
      <c r="U63" s="52"/>
      <c r="V63" s="52"/>
      <c r="W63" s="52"/>
      <c r="X63" s="52"/>
      <c r="Y63" s="52"/>
      <c r="Z63" s="53"/>
      <c r="AA63" s="53"/>
      <c r="AB63" s="52"/>
      <c r="AC63" s="52"/>
      <c r="AD63" s="52"/>
      <c r="AE63" s="52"/>
      <c r="AF63" s="52"/>
      <c r="AG63" s="52"/>
      <c r="AH63" s="52"/>
      <c r="AI63" s="52"/>
      <c r="AJ63" s="52"/>
      <c r="AK63" s="53"/>
      <c r="AL63" s="52"/>
      <c r="AM63" s="52"/>
      <c r="AN63" s="52"/>
      <c r="AO63" s="53"/>
      <c r="AP63" s="52"/>
      <c r="AQ63" s="53"/>
      <c r="AR63" s="52"/>
      <c r="AS63" s="53"/>
      <c r="AT63" s="52"/>
      <c r="AU63" s="53"/>
      <c r="AV63" s="52"/>
      <c r="AW63" s="52"/>
      <c r="AX63" s="52"/>
      <c r="AY63" s="52"/>
      <c r="AZ63" s="52"/>
    </row>
    <row r="64" spans="1:52">
      <c r="A64" s="52"/>
      <c r="B64" s="52"/>
      <c r="C64" s="52"/>
      <c r="D64" s="52"/>
      <c r="E64" s="52"/>
      <c r="F64" s="52"/>
      <c r="G64" s="52"/>
      <c r="H64" s="52"/>
      <c r="I64" s="52"/>
      <c r="J64" s="52"/>
      <c r="K64" s="52"/>
      <c r="L64" s="53"/>
      <c r="M64" s="53"/>
      <c r="N64" s="52"/>
      <c r="O64" s="52"/>
      <c r="P64" s="52"/>
      <c r="Q64" s="52"/>
      <c r="R64" s="52"/>
      <c r="S64" s="52"/>
      <c r="T64" s="52"/>
      <c r="U64" s="52"/>
      <c r="V64" s="52"/>
      <c r="W64" s="52"/>
      <c r="X64" s="52"/>
      <c r="Y64" s="52"/>
      <c r="Z64" s="53"/>
      <c r="AA64" s="53"/>
      <c r="AB64" s="52"/>
      <c r="AC64" s="52"/>
      <c r="AD64" s="52"/>
      <c r="AE64" s="52"/>
      <c r="AF64" s="52"/>
      <c r="AG64" s="52"/>
      <c r="AH64" s="52"/>
      <c r="AI64" s="52"/>
      <c r="AJ64" s="52"/>
      <c r="AK64" s="53"/>
      <c r="AL64" s="52"/>
      <c r="AM64" s="52"/>
      <c r="AN64" s="52"/>
      <c r="AO64" s="53"/>
      <c r="AP64" s="52"/>
      <c r="AQ64" s="53"/>
      <c r="AR64" s="52"/>
      <c r="AS64" s="53"/>
      <c r="AT64" s="52"/>
      <c r="AU64" s="53"/>
      <c r="AV64" s="52"/>
      <c r="AW64" s="52"/>
      <c r="AX64" s="52"/>
      <c r="AY64" s="52"/>
      <c r="AZ64" s="52"/>
    </row>
    <row r="65" spans="1:52" ht="51.75">
      <c r="A65" s="3" t="s">
        <v>299</v>
      </c>
      <c r="B65" s="3" t="s">
        <v>292</v>
      </c>
      <c r="C65" s="3" t="s">
        <v>300</v>
      </c>
      <c r="D65" s="3" t="s">
        <v>81</v>
      </c>
      <c r="E65" s="3" t="s">
        <v>55</v>
      </c>
      <c r="F65" s="3" t="s">
        <v>301</v>
      </c>
      <c r="G65" s="3" t="s">
        <v>128</v>
      </c>
      <c r="H65" s="3" t="s">
        <v>302</v>
      </c>
      <c r="I65" s="3" t="s">
        <v>81</v>
      </c>
      <c r="J65" s="3" t="s">
        <v>130</v>
      </c>
      <c r="K65" s="3" t="s">
        <v>59</v>
      </c>
      <c r="L65" s="2"/>
      <c r="M65" s="2"/>
      <c r="N65" s="3" t="s">
        <v>60</v>
      </c>
      <c r="O65" s="3" t="s">
        <v>61</v>
      </c>
      <c r="P65" s="3" t="s">
        <v>303</v>
      </c>
      <c r="Q65" s="3" t="s">
        <v>65</v>
      </c>
      <c r="R65" s="3" t="s">
        <v>66</v>
      </c>
      <c r="S65" s="3" t="s">
        <v>66</v>
      </c>
      <c r="T65" s="3" t="s">
        <v>304</v>
      </c>
      <c r="U65" s="3" t="s">
        <v>55</v>
      </c>
      <c r="V65" s="3" t="s">
        <v>54</v>
      </c>
      <c r="W65" s="3" t="s">
        <v>55</v>
      </c>
      <c r="X65" s="3" t="s">
        <v>59</v>
      </c>
      <c r="Y65" s="3" t="s">
        <v>54</v>
      </c>
      <c r="Z65" s="2"/>
      <c r="AA65" s="2"/>
      <c r="AB65" s="3" t="s">
        <v>147</v>
      </c>
      <c r="AC65" s="3" t="s">
        <v>61</v>
      </c>
      <c r="AD65" s="3" t="s">
        <v>303</v>
      </c>
      <c r="AE65" s="3" t="s">
        <v>65</v>
      </c>
      <c r="AF65" s="3" t="s">
        <v>66</v>
      </c>
      <c r="AG65" s="3" t="s">
        <v>66</v>
      </c>
      <c r="AH65" s="3" t="s">
        <v>68</v>
      </c>
      <c r="AI65" s="3" t="s">
        <v>69</v>
      </c>
      <c r="AJ65" s="3" t="s">
        <v>305</v>
      </c>
      <c r="AK65" s="2"/>
      <c r="AL65" s="3" t="s">
        <v>54</v>
      </c>
      <c r="AM65" s="3" t="s">
        <v>306</v>
      </c>
      <c r="AN65" s="3" t="s">
        <v>74</v>
      </c>
      <c r="AO65" s="2"/>
      <c r="AP65" s="3" t="s">
        <v>75</v>
      </c>
      <c r="AQ65" s="2"/>
      <c r="AR65" s="3" t="s">
        <v>91</v>
      </c>
      <c r="AS65" s="2"/>
      <c r="AT65" s="3" t="s">
        <v>75</v>
      </c>
      <c r="AU65" s="2"/>
      <c r="AV65" s="3" t="s">
        <v>91</v>
      </c>
      <c r="AW65" s="3" t="s">
        <v>134</v>
      </c>
      <c r="AX65" s="3" t="s">
        <v>307</v>
      </c>
      <c r="AY65" s="3" t="s">
        <v>307</v>
      </c>
      <c r="AZ65" s="3" t="s">
        <v>298</v>
      </c>
    </row>
    <row r="66" spans="1:52" ht="15" customHeight="1">
      <c r="A66" s="52" t="s">
        <v>308</v>
      </c>
      <c r="B66" s="52" t="s">
        <v>172</v>
      </c>
      <c r="C66" s="52" t="s">
        <v>309</v>
      </c>
      <c r="D66" s="52" t="s">
        <v>81</v>
      </c>
      <c r="E66" s="52" t="s">
        <v>55</v>
      </c>
      <c r="F66" s="52" t="s">
        <v>310</v>
      </c>
      <c r="G66" s="52" t="s">
        <v>128</v>
      </c>
      <c r="H66" s="52" t="s">
        <v>311</v>
      </c>
      <c r="I66" s="52" t="s">
        <v>81</v>
      </c>
      <c r="J66" s="52" t="s">
        <v>55</v>
      </c>
      <c r="K66" s="52" t="s">
        <v>59</v>
      </c>
      <c r="L66" s="53"/>
      <c r="M66" s="53"/>
      <c r="N66" s="52" t="s">
        <v>60</v>
      </c>
      <c r="O66" s="52" t="s">
        <v>61</v>
      </c>
      <c r="P66" s="52" t="s">
        <v>190</v>
      </c>
      <c r="Q66" s="52" t="s">
        <v>65</v>
      </c>
      <c r="R66" s="52" t="s">
        <v>66</v>
      </c>
      <c r="S66" s="52" t="s">
        <v>66</v>
      </c>
      <c r="T66" s="52" t="s">
        <v>312</v>
      </c>
      <c r="U66" s="52" t="s">
        <v>55</v>
      </c>
      <c r="V66" s="52" t="s">
        <v>54</v>
      </c>
      <c r="W66" s="52" t="s">
        <v>55</v>
      </c>
      <c r="X66" s="52" t="s">
        <v>59</v>
      </c>
      <c r="Y66" s="52" t="s">
        <v>54</v>
      </c>
      <c r="Z66" s="53"/>
      <c r="AA66" s="53"/>
      <c r="AB66" s="52" t="s">
        <v>60</v>
      </c>
      <c r="AC66" s="52" t="s">
        <v>61</v>
      </c>
      <c r="AD66" s="3" t="s">
        <v>190</v>
      </c>
      <c r="AE66" s="52" t="s">
        <v>65</v>
      </c>
      <c r="AF66" s="52" t="s">
        <v>66</v>
      </c>
      <c r="AG66" s="52" t="s">
        <v>65</v>
      </c>
      <c r="AH66" s="52" t="s">
        <v>68</v>
      </c>
      <c r="AI66" s="52" t="s">
        <v>69</v>
      </c>
      <c r="AJ66" s="52" t="s">
        <v>132</v>
      </c>
      <c r="AK66" s="53"/>
      <c r="AL66" s="52" t="s">
        <v>54</v>
      </c>
      <c r="AM66" s="52" t="s">
        <v>313</v>
      </c>
      <c r="AN66" s="52" t="s">
        <v>74</v>
      </c>
      <c r="AO66" s="53"/>
      <c r="AP66" s="52" t="s">
        <v>74</v>
      </c>
      <c r="AQ66" s="53"/>
      <c r="AR66" s="52" t="s">
        <v>75</v>
      </c>
      <c r="AS66" s="53"/>
      <c r="AT66" s="52" t="s">
        <v>75</v>
      </c>
      <c r="AU66" s="53"/>
      <c r="AV66" s="52" t="s">
        <v>75</v>
      </c>
      <c r="AW66" s="52" t="s">
        <v>134</v>
      </c>
      <c r="AX66" s="52" t="s">
        <v>314</v>
      </c>
      <c r="AY66" s="52" t="s">
        <v>314</v>
      </c>
      <c r="AZ66" s="52" t="s">
        <v>298</v>
      </c>
    </row>
    <row r="67" spans="1:52">
      <c r="A67" s="52"/>
      <c r="B67" s="52"/>
      <c r="C67" s="52"/>
      <c r="D67" s="52"/>
      <c r="E67" s="52"/>
      <c r="F67" s="52"/>
      <c r="G67" s="52"/>
      <c r="H67" s="52"/>
      <c r="I67" s="52"/>
      <c r="J67" s="52"/>
      <c r="K67" s="52"/>
      <c r="L67" s="53"/>
      <c r="M67" s="53"/>
      <c r="N67" s="52"/>
      <c r="O67" s="52"/>
      <c r="P67" s="52"/>
      <c r="Q67" s="52"/>
      <c r="R67" s="52"/>
      <c r="S67" s="52"/>
      <c r="T67" s="52"/>
      <c r="U67" s="52"/>
      <c r="V67" s="52"/>
      <c r="W67" s="52"/>
      <c r="X67" s="52"/>
      <c r="Y67" s="52"/>
      <c r="Z67" s="53"/>
      <c r="AA67" s="53"/>
      <c r="AB67" s="52"/>
      <c r="AC67" s="52"/>
      <c r="AD67" s="2"/>
      <c r="AE67" s="52"/>
      <c r="AF67" s="52"/>
      <c r="AG67" s="52"/>
      <c r="AH67" s="52"/>
      <c r="AI67" s="52"/>
      <c r="AJ67" s="52"/>
      <c r="AK67" s="53"/>
      <c r="AL67" s="52"/>
      <c r="AM67" s="52"/>
      <c r="AN67" s="52"/>
      <c r="AO67" s="53"/>
      <c r="AP67" s="52"/>
      <c r="AQ67" s="53"/>
      <c r="AR67" s="52"/>
      <c r="AS67" s="53"/>
      <c r="AT67" s="52"/>
      <c r="AU67" s="53"/>
      <c r="AV67" s="52"/>
      <c r="AW67" s="52"/>
      <c r="AX67" s="52"/>
      <c r="AY67" s="52"/>
      <c r="AZ67" s="52"/>
    </row>
    <row r="68" spans="1:52">
      <c r="A68" s="52"/>
      <c r="B68" s="52"/>
      <c r="C68" s="52"/>
      <c r="D68" s="52"/>
      <c r="E68" s="52"/>
      <c r="F68" s="52"/>
      <c r="G68" s="52"/>
      <c r="H68" s="52"/>
      <c r="I68" s="52"/>
      <c r="J68" s="52"/>
      <c r="K68" s="52"/>
      <c r="L68" s="53"/>
      <c r="M68" s="53"/>
      <c r="N68" s="52"/>
      <c r="O68" s="52"/>
      <c r="P68" s="52"/>
      <c r="Q68" s="52"/>
      <c r="R68" s="52"/>
      <c r="S68" s="52"/>
      <c r="T68" s="52"/>
      <c r="U68" s="52"/>
      <c r="V68" s="52"/>
      <c r="W68" s="52"/>
      <c r="X68" s="52"/>
      <c r="Y68" s="52"/>
      <c r="Z68" s="53"/>
      <c r="AA68" s="53"/>
      <c r="AB68" s="52"/>
      <c r="AC68" s="52"/>
      <c r="AD68" s="3"/>
      <c r="AE68" s="52"/>
      <c r="AF68" s="52"/>
      <c r="AG68" s="52"/>
      <c r="AH68" s="52"/>
      <c r="AI68" s="52"/>
      <c r="AJ68" s="52"/>
      <c r="AK68" s="53"/>
      <c r="AL68" s="52"/>
      <c r="AM68" s="52"/>
      <c r="AN68" s="52"/>
      <c r="AO68" s="53"/>
      <c r="AP68" s="52"/>
      <c r="AQ68" s="53"/>
      <c r="AR68" s="52"/>
      <c r="AS68" s="53"/>
      <c r="AT68" s="52"/>
      <c r="AU68" s="53"/>
      <c r="AV68" s="52"/>
      <c r="AW68" s="52"/>
      <c r="AX68" s="52"/>
      <c r="AY68" s="52"/>
      <c r="AZ68" s="52"/>
    </row>
    <row r="69" spans="1:52">
      <c r="A69" s="52" t="s">
        <v>315</v>
      </c>
      <c r="B69" s="52" t="s">
        <v>188</v>
      </c>
      <c r="C69" s="52" t="s">
        <v>316</v>
      </c>
      <c r="D69" s="52" t="s">
        <v>81</v>
      </c>
      <c r="E69" s="52" t="s">
        <v>55</v>
      </c>
      <c r="F69" s="52" t="s">
        <v>317</v>
      </c>
      <c r="G69" s="52" t="s">
        <v>128</v>
      </c>
      <c r="H69" s="52" t="s">
        <v>318</v>
      </c>
      <c r="I69" s="52" t="s">
        <v>81</v>
      </c>
      <c r="J69" s="52" t="s">
        <v>130</v>
      </c>
      <c r="K69" s="52" t="s">
        <v>59</v>
      </c>
      <c r="L69" s="53"/>
      <c r="M69" s="53"/>
      <c r="N69" s="52" t="s">
        <v>60</v>
      </c>
      <c r="O69" s="52" t="s">
        <v>61</v>
      </c>
      <c r="P69" s="52" t="s">
        <v>190</v>
      </c>
      <c r="Q69" s="52" t="s">
        <v>65</v>
      </c>
      <c r="R69" s="52" t="s">
        <v>66</v>
      </c>
      <c r="S69" s="52" t="s">
        <v>66</v>
      </c>
      <c r="T69" s="52" t="s">
        <v>319</v>
      </c>
      <c r="U69" s="52" t="s">
        <v>55</v>
      </c>
      <c r="V69" s="52" t="s">
        <v>54</v>
      </c>
      <c r="W69" s="52" t="s">
        <v>130</v>
      </c>
      <c r="X69" s="52" t="s">
        <v>59</v>
      </c>
      <c r="Y69" s="52" t="s">
        <v>54</v>
      </c>
      <c r="Z69" s="53"/>
      <c r="AA69" s="53"/>
      <c r="AB69" s="52" t="s">
        <v>84</v>
      </c>
      <c r="AC69" s="52" t="s">
        <v>61</v>
      </c>
      <c r="AD69" s="3" t="s">
        <v>190</v>
      </c>
      <c r="AE69" s="52" t="s">
        <v>65</v>
      </c>
      <c r="AF69" s="52" t="s">
        <v>65</v>
      </c>
      <c r="AG69" s="52" t="s">
        <v>66</v>
      </c>
      <c r="AH69" s="52" t="s">
        <v>68</v>
      </c>
      <c r="AI69" s="52" t="s">
        <v>69</v>
      </c>
      <c r="AJ69" s="52" t="s">
        <v>132</v>
      </c>
      <c r="AK69" s="53"/>
      <c r="AL69" s="52" t="s">
        <v>54</v>
      </c>
      <c r="AM69" s="52" t="s">
        <v>306</v>
      </c>
      <c r="AN69" s="52" t="s">
        <v>74</v>
      </c>
      <c r="AO69" s="53"/>
      <c r="AP69" s="52" t="s">
        <v>91</v>
      </c>
      <c r="AQ69" s="53"/>
      <c r="AR69" s="52" t="s">
        <v>91</v>
      </c>
      <c r="AS69" s="53"/>
      <c r="AT69" s="52" t="s">
        <v>75</v>
      </c>
      <c r="AU69" s="53"/>
      <c r="AV69" s="52" t="s">
        <v>91</v>
      </c>
      <c r="AW69" s="52" t="s">
        <v>134</v>
      </c>
      <c r="AX69" s="52" t="s">
        <v>319</v>
      </c>
      <c r="AY69" s="52" t="s">
        <v>319</v>
      </c>
      <c r="AZ69" s="52" t="s">
        <v>298</v>
      </c>
    </row>
    <row r="70" spans="1:52" ht="26.25">
      <c r="A70" s="52"/>
      <c r="B70" s="52"/>
      <c r="C70" s="52"/>
      <c r="D70" s="52"/>
      <c r="E70" s="52"/>
      <c r="F70" s="52"/>
      <c r="G70" s="52"/>
      <c r="H70" s="52"/>
      <c r="I70" s="52"/>
      <c r="J70" s="52"/>
      <c r="K70" s="52"/>
      <c r="L70" s="53"/>
      <c r="M70" s="53"/>
      <c r="N70" s="52"/>
      <c r="O70" s="52"/>
      <c r="P70" s="52"/>
      <c r="Q70" s="52"/>
      <c r="R70" s="52"/>
      <c r="S70" s="52"/>
      <c r="T70" s="52"/>
      <c r="U70" s="52"/>
      <c r="V70" s="52"/>
      <c r="W70" s="52"/>
      <c r="X70" s="52"/>
      <c r="Y70" s="52"/>
      <c r="Z70" s="53"/>
      <c r="AA70" s="53"/>
      <c r="AB70" s="52"/>
      <c r="AC70" s="52"/>
      <c r="AD70" s="3" t="s">
        <v>320</v>
      </c>
      <c r="AE70" s="52"/>
      <c r="AF70" s="52"/>
      <c r="AG70" s="52"/>
      <c r="AH70" s="52"/>
      <c r="AI70" s="52"/>
      <c r="AJ70" s="52"/>
      <c r="AK70" s="53"/>
      <c r="AL70" s="52"/>
      <c r="AM70" s="52"/>
      <c r="AN70" s="52"/>
      <c r="AO70" s="53"/>
      <c r="AP70" s="52"/>
      <c r="AQ70" s="53"/>
      <c r="AR70" s="52"/>
      <c r="AS70" s="53"/>
      <c r="AT70" s="52"/>
      <c r="AU70" s="53"/>
      <c r="AV70" s="52"/>
      <c r="AW70" s="52"/>
      <c r="AX70" s="52"/>
      <c r="AY70" s="52"/>
      <c r="AZ70" s="52"/>
    </row>
    <row r="71" spans="1:52" ht="23.25" customHeight="1">
      <c r="A71" s="52" t="s">
        <v>321</v>
      </c>
      <c r="B71" s="52" t="s">
        <v>322</v>
      </c>
      <c r="C71" s="52" t="s">
        <v>323</v>
      </c>
      <c r="D71" s="52" t="s">
        <v>81</v>
      </c>
      <c r="E71" s="52" t="s">
        <v>55</v>
      </c>
      <c r="F71" s="52" t="s">
        <v>324</v>
      </c>
      <c r="G71" s="52" t="s">
        <v>128</v>
      </c>
      <c r="H71" s="52" t="s">
        <v>325</v>
      </c>
      <c r="I71" s="52" t="s">
        <v>81</v>
      </c>
      <c r="J71" s="52" t="s">
        <v>130</v>
      </c>
      <c r="K71" s="52" t="s">
        <v>243</v>
      </c>
      <c r="L71" s="53"/>
      <c r="M71" s="53"/>
      <c r="N71" s="52" t="s">
        <v>84</v>
      </c>
      <c r="O71" s="52" t="s">
        <v>61</v>
      </c>
      <c r="P71" s="52" t="s">
        <v>190</v>
      </c>
      <c r="Q71" s="52" t="s">
        <v>66</v>
      </c>
      <c r="R71" s="52" t="s">
        <v>66</v>
      </c>
      <c r="S71" s="52" t="s">
        <v>66</v>
      </c>
      <c r="T71" s="52" t="s">
        <v>326</v>
      </c>
      <c r="U71" s="52" t="s">
        <v>55</v>
      </c>
      <c r="V71" s="52" t="s">
        <v>298</v>
      </c>
      <c r="W71" s="52" t="s">
        <v>130</v>
      </c>
      <c r="X71" s="52" t="s">
        <v>243</v>
      </c>
      <c r="Y71" s="52" t="s">
        <v>298</v>
      </c>
      <c r="Z71" s="53"/>
      <c r="AA71" s="53"/>
      <c r="AB71" s="52" t="s">
        <v>84</v>
      </c>
      <c r="AC71" s="52" t="s">
        <v>61</v>
      </c>
      <c r="AD71" s="52" t="s">
        <v>190</v>
      </c>
      <c r="AE71" s="52" t="s">
        <v>65</v>
      </c>
      <c r="AF71" s="52" t="s">
        <v>66</v>
      </c>
      <c r="AG71" s="52" t="s">
        <v>65</v>
      </c>
      <c r="AH71" s="52" t="s">
        <v>68</v>
      </c>
      <c r="AI71" s="52" t="s">
        <v>69</v>
      </c>
      <c r="AJ71" s="52" t="s">
        <v>132</v>
      </c>
      <c r="AK71" s="53"/>
      <c r="AL71" s="52" t="s">
        <v>54</v>
      </c>
      <c r="AM71" s="52" t="s">
        <v>297</v>
      </c>
      <c r="AN71" s="52" t="s">
        <v>91</v>
      </c>
      <c r="AO71" s="53"/>
      <c r="AP71" s="52" t="s">
        <v>91</v>
      </c>
      <c r="AQ71" s="53"/>
      <c r="AR71" s="52" t="s">
        <v>75</v>
      </c>
      <c r="AS71" s="53"/>
      <c r="AT71" s="52" t="s">
        <v>91</v>
      </c>
      <c r="AU71" s="53"/>
      <c r="AV71" s="52" t="s">
        <v>91</v>
      </c>
      <c r="AW71" s="52" t="s">
        <v>92</v>
      </c>
      <c r="AX71" s="52" t="s">
        <v>327</v>
      </c>
      <c r="AY71" s="52" t="s">
        <v>327</v>
      </c>
      <c r="AZ71" s="52" t="s">
        <v>298</v>
      </c>
    </row>
    <row r="72" spans="1:52">
      <c r="A72" s="52"/>
      <c r="B72" s="52"/>
      <c r="C72" s="52"/>
      <c r="D72" s="52"/>
      <c r="E72" s="52"/>
      <c r="F72" s="52"/>
      <c r="G72" s="52"/>
      <c r="H72" s="52"/>
      <c r="I72" s="52"/>
      <c r="J72" s="52"/>
      <c r="K72" s="52"/>
      <c r="L72" s="53"/>
      <c r="M72" s="53"/>
      <c r="N72" s="52"/>
      <c r="O72" s="52"/>
      <c r="P72" s="52"/>
      <c r="Q72" s="52"/>
      <c r="R72" s="52"/>
      <c r="S72" s="52"/>
      <c r="T72" s="52"/>
      <c r="U72" s="52"/>
      <c r="V72" s="52"/>
      <c r="W72" s="52"/>
      <c r="X72" s="52"/>
      <c r="Y72" s="52"/>
      <c r="Z72" s="53"/>
      <c r="AA72" s="53"/>
      <c r="AB72" s="52"/>
      <c r="AC72" s="52"/>
      <c r="AD72" s="52"/>
      <c r="AE72" s="52"/>
      <c r="AF72" s="52"/>
      <c r="AG72" s="52"/>
      <c r="AH72" s="52"/>
      <c r="AI72" s="52"/>
      <c r="AJ72" s="52"/>
      <c r="AK72" s="53"/>
      <c r="AL72" s="52"/>
      <c r="AM72" s="52"/>
      <c r="AN72" s="52"/>
      <c r="AO72" s="53"/>
      <c r="AP72" s="52"/>
      <c r="AQ72" s="53"/>
      <c r="AR72" s="52"/>
      <c r="AS72" s="53"/>
      <c r="AT72" s="52"/>
      <c r="AU72" s="53"/>
      <c r="AV72" s="52"/>
      <c r="AW72" s="52"/>
      <c r="AX72" s="52"/>
      <c r="AY72" s="52"/>
      <c r="AZ72" s="52"/>
    </row>
    <row r="73" spans="1:52" ht="26.25">
      <c r="A73" s="52" t="s">
        <v>328</v>
      </c>
      <c r="B73" s="52" t="s">
        <v>188</v>
      </c>
      <c r="C73" s="52" t="s">
        <v>329</v>
      </c>
      <c r="D73" s="52" t="s">
        <v>81</v>
      </c>
      <c r="E73" s="52" t="s">
        <v>55</v>
      </c>
      <c r="F73" s="52" t="s">
        <v>330</v>
      </c>
      <c r="G73" s="52" t="s">
        <v>128</v>
      </c>
      <c r="H73" s="52" t="s">
        <v>331</v>
      </c>
      <c r="I73" s="52" t="s">
        <v>81</v>
      </c>
      <c r="J73" s="52" t="s">
        <v>130</v>
      </c>
      <c r="K73" s="52" t="s">
        <v>59</v>
      </c>
      <c r="L73" s="53"/>
      <c r="M73" s="53"/>
      <c r="N73" s="52" t="s">
        <v>84</v>
      </c>
      <c r="O73" s="52" t="s">
        <v>61</v>
      </c>
      <c r="P73" s="52" t="s">
        <v>190</v>
      </c>
      <c r="Q73" s="53"/>
      <c r="R73" s="53"/>
      <c r="S73" s="53"/>
      <c r="T73" s="52" t="s">
        <v>332</v>
      </c>
      <c r="U73" s="52" t="s">
        <v>55</v>
      </c>
      <c r="V73" s="52" t="s">
        <v>54</v>
      </c>
      <c r="W73" s="52" t="s">
        <v>130</v>
      </c>
      <c r="X73" s="52" t="s">
        <v>243</v>
      </c>
      <c r="Y73" s="52" t="s">
        <v>280</v>
      </c>
      <c r="Z73" s="53"/>
      <c r="AA73" s="53"/>
      <c r="AB73" s="52" t="s">
        <v>84</v>
      </c>
      <c r="AC73" s="52" t="s">
        <v>61</v>
      </c>
      <c r="AD73" s="52" t="s">
        <v>190</v>
      </c>
      <c r="AE73" s="52" t="s">
        <v>66</v>
      </c>
      <c r="AF73" s="52" t="s">
        <v>65</v>
      </c>
      <c r="AG73" s="52" t="s">
        <v>66</v>
      </c>
      <c r="AH73" s="52" t="s">
        <v>68</v>
      </c>
      <c r="AI73" s="52" t="s">
        <v>69</v>
      </c>
      <c r="AJ73" s="52" t="s">
        <v>132</v>
      </c>
      <c r="AK73" s="53"/>
      <c r="AL73" s="52" t="s">
        <v>54</v>
      </c>
      <c r="AM73" s="3" t="s">
        <v>306</v>
      </c>
      <c r="AN73" s="52" t="s">
        <v>91</v>
      </c>
      <c r="AO73" s="53"/>
      <c r="AP73" s="52" t="s">
        <v>91</v>
      </c>
      <c r="AQ73" s="53"/>
      <c r="AR73" s="52" t="s">
        <v>91</v>
      </c>
      <c r="AS73" s="53"/>
      <c r="AT73" s="52" t="s">
        <v>91</v>
      </c>
      <c r="AU73" s="53"/>
      <c r="AV73" s="52" t="s">
        <v>91</v>
      </c>
      <c r="AW73" s="52" t="s">
        <v>92</v>
      </c>
      <c r="AX73" s="52" t="s">
        <v>332</v>
      </c>
      <c r="AY73" s="52" t="s">
        <v>332</v>
      </c>
      <c r="AZ73" s="52" t="s">
        <v>298</v>
      </c>
    </row>
    <row r="74" spans="1:52" ht="64.5">
      <c r="A74" s="52"/>
      <c r="B74" s="52"/>
      <c r="C74" s="52"/>
      <c r="D74" s="52"/>
      <c r="E74" s="52"/>
      <c r="F74" s="52"/>
      <c r="G74" s="52"/>
      <c r="H74" s="52"/>
      <c r="I74" s="52"/>
      <c r="J74" s="52"/>
      <c r="K74" s="52"/>
      <c r="L74" s="53"/>
      <c r="M74" s="53"/>
      <c r="N74" s="52"/>
      <c r="O74" s="52"/>
      <c r="P74" s="52"/>
      <c r="Q74" s="53"/>
      <c r="R74" s="53"/>
      <c r="S74" s="53"/>
      <c r="T74" s="52"/>
      <c r="U74" s="52"/>
      <c r="V74" s="52"/>
      <c r="W74" s="52"/>
      <c r="X74" s="52"/>
      <c r="Y74" s="52"/>
      <c r="Z74" s="53"/>
      <c r="AA74" s="53"/>
      <c r="AB74" s="52"/>
      <c r="AC74" s="52"/>
      <c r="AD74" s="52"/>
      <c r="AE74" s="52"/>
      <c r="AF74" s="52"/>
      <c r="AG74" s="52"/>
      <c r="AH74" s="52"/>
      <c r="AI74" s="52"/>
      <c r="AJ74" s="52"/>
      <c r="AK74" s="53"/>
      <c r="AL74" s="52"/>
      <c r="AM74" s="3" t="s">
        <v>333</v>
      </c>
      <c r="AN74" s="52"/>
      <c r="AO74" s="53"/>
      <c r="AP74" s="52"/>
      <c r="AQ74" s="53"/>
      <c r="AR74" s="52"/>
      <c r="AS74" s="53"/>
      <c r="AT74" s="52"/>
      <c r="AU74" s="53"/>
      <c r="AV74" s="52"/>
      <c r="AW74" s="52"/>
      <c r="AX74" s="52"/>
      <c r="AY74" s="52"/>
      <c r="AZ74" s="52"/>
    </row>
    <row r="75" spans="1:52">
      <c r="A75" s="52" t="s">
        <v>334</v>
      </c>
      <c r="B75" s="52" t="s">
        <v>188</v>
      </c>
      <c r="C75" s="52" t="s">
        <v>335</v>
      </c>
      <c r="D75" s="52" t="s">
        <v>81</v>
      </c>
      <c r="E75" s="52" t="s">
        <v>55</v>
      </c>
      <c r="F75" s="52" t="s">
        <v>336</v>
      </c>
      <c r="G75" s="52" t="s">
        <v>128</v>
      </c>
      <c r="H75" s="52" t="s">
        <v>337</v>
      </c>
      <c r="I75" s="52" t="s">
        <v>81</v>
      </c>
      <c r="J75" s="52" t="s">
        <v>130</v>
      </c>
      <c r="K75" s="52" t="s">
        <v>59</v>
      </c>
      <c r="L75" s="53"/>
      <c r="M75" s="53"/>
      <c r="N75" s="52" t="s">
        <v>60</v>
      </c>
      <c r="O75" s="52" t="s">
        <v>61</v>
      </c>
      <c r="P75" s="52" t="s">
        <v>190</v>
      </c>
      <c r="Q75" s="52" t="s">
        <v>65</v>
      </c>
      <c r="R75" s="52" t="s">
        <v>66</v>
      </c>
      <c r="S75" s="52" t="s">
        <v>66</v>
      </c>
      <c r="T75" s="52" t="s">
        <v>338</v>
      </c>
      <c r="U75" s="52" t="s">
        <v>55</v>
      </c>
      <c r="V75" s="52" t="s">
        <v>54</v>
      </c>
      <c r="W75" s="52" t="s">
        <v>130</v>
      </c>
      <c r="X75" s="52" t="s">
        <v>59</v>
      </c>
      <c r="Y75" s="52" t="s">
        <v>54</v>
      </c>
      <c r="Z75" s="53"/>
      <c r="AA75" s="53"/>
      <c r="AB75" s="52" t="s">
        <v>84</v>
      </c>
      <c r="AC75" s="52" t="s">
        <v>61</v>
      </c>
      <c r="AD75" s="52" t="s">
        <v>190</v>
      </c>
      <c r="AE75" s="52" t="s">
        <v>65</v>
      </c>
      <c r="AF75" s="52" t="s">
        <v>66</v>
      </c>
      <c r="AG75" s="52" t="s">
        <v>65</v>
      </c>
      <c r="AH75" s="52" t="s">
        <v>68</v>
      </c>
      <c r="AI75" s="52" t="s">
        <v>69</v>
      </c>
      <c r="AJ75" s="52" t="s">
        <v>132</v>
      </c>
      <c r="AK75" s="53"/>
      <c r="AL75" s="52" t="s">
        <v>54</v>
      </c>
      <c r="AM75" s="52" t="s">
        <v>339</v>
      </c>
      <c r="AN75" s="52" t="s">
        <v>74</v>
      </c>
      <c r="AO75" s="53"/>
      <c r="AP75" s="52" t="s">
        <v>91</v>
      </c>
      <c r="AQ75" s="53"/>
      <c r="AR75" s="52" t="s">
        <v>91</v>
      </c>
      <c r="AS75" s="53"/>
      <c r="AT75" s="52" t="s">
        <v>75</v>
      </c>
      <c r="AU75" s="53"/>
      <c r="AV75" s="52" t="s">
        <v>91</v>
      </c>
      <c r="AW75" s="52" t="s">
        <v>134</v>
      </c>
      <c r="AX75" s="52" t="s">
        <v>338</v>
      </c>
      <c r="AY75" s="52" t="s">
        <v>338</v>
      </c>
      <c r="AZ75" s="52" t="s">
        <v>298</v>
      </c>
    </row>
    <row r="76" spans="1:52">
      <c r="A76" s="52"/>
      <c r="B76" s="52"/>
      <c r="C76" s="52"/>
      <c r="D76" s="52"/>
      <c r="E76" s="52"/>
      <c r="F76" s="52"/>
      <c r="G76" s="52"/>
      <c r="H76" s="52"/>
      <c r="I76" s="52"/>
      <c r="J76" s="52"/>
      <c r="K76" s="52"/>
      <c r="L76" s="53"/>
      <c r="M76" s="53"/>
      <c r="N76" s="52"/>
      <c r="O76" s="52"/>
      <c r="P76" s="52"/>
      <c r="Q76" s="52"/>
      <c r="R76" s="52"/>
      <c r="S76" s="52"/>
      <c r="T76" s="52"/>
      <c r="U76" s="52"/>
      <c r="V76" s="52"/>
      <c r="W76" s="52"/>
      <c r="X76" s="52"/>
      <c r="Y76" s="52"/>
      <c r="Z76" s="53"/>
      <c r="AA76" s="53"/>
      <c r="AB76" s="52"/>
      <c r="AC76" s="52"/>
      <c r="AD76" s="52"/>
      <c r="AE76" s="52"/>
      <c r="AF76" s="52"/>
      <c r="AG76" s="52"/>
      <c r="AH76" s="52"/>
      <c r="AI76" s="52"/>
      <c r="AJ76" s="52"/>
      <c r="AK76" s="53"/>
      <c r="AL76" s="52"/>
      <c r="AM76" s="52"/>
      <c r="AN76" s="52"/>
      <c r="AO76" s="53"/>
      <c r="AP76" s="52"/>
      <c r="AQ76" s="53"/>
      <c r="AR76" s="52"/>
      <c r="AS76" s="53"/>
      <c r="AT76" s="52"/>
      <c r="AU76" s="53"/>
      <c r="AV76" s="52"/>
      <c r="AW76" s="52"/>
      <c r="AX76" s="52"/>
      <c r="AY76" s="52"/>
      <c r="AZ76" s="52"/>
    </row>
    <row r="77" spans="1:52">
      <c r="A77" s="52"/>
      <c r="B77" s="52"/>
      <c r="C77" s="52"/>
      <c r="D77" s="52"/>
      <c r="E77" s="52"/>
      <c r="F77" s="52"/>
      <c r="G77" s="52"/>
      <c r="H77" s="52"/>
      <c r="I77" s="52"/>
      <c r="J77" s="52"/>
      <c r="K77" s="52"/>
      <c r="L77" s="53"/>
      <c r="M77" s="53"/>
      <c r="N77" s="52"/>
      <c r="O77" s="52"/>
      <c r="P77" s="52"/>
      <c r="Q77" s="52"/>
      <c r="R77" s="52"/>
      <c r="S77" s="52"/>
      <c r="T77" s="52"/>
      <c r="U77" s="52"/>
      <c r="V77" s="52"/>
      <c r="W77" s="52"/>
      <c r="X77" s="52"/>
      <c r="Y77" s="52"/>
      <c r="Z77" s="53"/>
      <c r="AA77" s="53"/>
      <c r="AB77" s="52"/>
      <c r="AC77" s="52"/>
      <c r="AD77" s="52"/>
      <c r="AE77" s="52"/>
      <c r="AF77" s="52"/>
      <c r="AG77" s="52"/>
      <c r="AH77" s="52"/>
      <c r="AI77" s="52"/>
      <c r="AJ77" s="52"/>
      <c r="AK77" s="53"/>
      <c r="AL77" s="52"/>
      <c r="AM77" s="52"/>
      <c r="AN77" s="52"/>
      <c r="AO77" s="53"/>
      <c r="AP77" s="52"/>
      <c r="AQ77" s="53"/>
      <c r="AR77" s="52"/>
      <c r="AS77" s="53"/>
      <c r="AT77" s="52"/>
      <c r="AU77" s="53"/>
      <c r="AV77" s="52"/>
      <c r="AW77" s="52"/>
      <c r="AX77" s="52"/>
      <c r="AY77" s="52"/>
      <c r="AZ77" s="52"/>
    </row>
    <row r="78" spans="1:52" ht="23.25" customHeight="1">
      <c r="A78" s="52" t="s">
        <v>340</v>
      </c>
      <c r="B78" s="52" t="s">
        <v>322</v>
      </c>
      <c r="C78" s="52" t="s">
        <v>341</v>
      </c>
      <c r="D78" s="52" t="s">
        <v>81</v>
      </c>
      <c r="E78" s="52" t="s">
        <v>55</v>
      </c>
      <c r="F78" s="52" t="s">
        <v>342</v>
      </c>
      <c r="G78" s="52" t="s">
        <v>128</v>
      </c>
      <c r="H78" s="52" t="s">
        <v>343</v>
      </c>
      <c r="I78" s="52" t="s">
        <v>81</v>
      </c>
      <c r="J78" s="52" t="s">
        <v>55</v>
      </c>
      <c r="K78" s="52" t="s">
        <v>59</v>
      </c>
      <c r="L78" s="53"/>
      <c r="M78" s="53"/>
      <c r="N78" s="52" t="s">
        <v>147</v>
      </c>
      <c r="O78" s="52" t="s">
        <v>61</v>
      </c>
      <c r="P78" s="52" t="s">
        <v>190</v>
      </c>
      <c r="Q78" s="52" t="s">
        <v>65</v>
      </c>
      <c r="R78" s="52" t="s">
        <v>66</v>
      </c>
      <c r="S78" s="52" t="s">
        <v>66</v>
      </c>
      <c r="T78" s="52" t="s">
        <v>344</v>
      </c>
      <c r="U78" s="52" t="s">
        <v>55</v>
      </c>
      <c r="V78" s="52" t="s">
        <v>54</v>
      </c>
      <c r="W78" s="52" t="s">
        <v>55</v>
      </c>
      <c r="X78" s="52" t="s">
        <v>59</v>
      </c>
      <c r="Y78" s="52" t="s">
        <v>54</v>
      </c>
      <c r="Z78" s="53"/>
      <c r="AA78" s="53"/>
      <c r="AB78" s="52" t="s">
        <v>84</v>
      </c>
      <c r="AC78" s="52" t="s">
        <v>61</v>
      </c>
      <c r="AD78" s="52" t="s">
        <v>190</v>
      </c>
      <c r="AE78" s="52" t="s">
        <v>65</v>
      </c>
      <c r="AF78" s="52" t="s">
        <v>66</v>
      </c>
      <c r="AG78" s="52" t="s">
        <v>65</v>
      </c>
      <c r="AH78" s="52" t="s">
        <v>68</v>
      </c>
      <c r="AI78" s="52" t="s">
        <v>69</v>
      </c>
      <c r="AJ78" s="52" t="s">
        <v>132</v>
      </c>
      <c r="AK78" s="53"/>
      <c r="AL78" s="52" t="s">
        <v>54</v>
      </c>
      <c r="AM78" s="52" t="s">
        <v>345</v>
      </c>
      <c r="AN78" s="52" t="s">
        <v>75</v>
      </c>
      <c r="AO78" s="53"/>
      <c r="AP78" s="52" t="s">
        <v>91</v>
      </c>
      <c r="AQ78" s="53"/>
      <c r="AR78" s="52" t="s">
        <v>91</v>
      </c>
      <c r="AS78" s="53"/>
      <c r="AT78" s="52" t="s">
        <v>91</v>
      </c>
      <c r="AU78" s="53"/>
      <c r="AV78" s="52" t="s">
        <v>91</v>
      </c>
      <c r="AW78" s="52" t="s">
        <v>92</v>
      </c>
      <c r="AX78" s="52" t="s">
        <v>346</v>
      </c>
      <c r="AY78" s="52" t="s">
        <v>346</v>
      </c>
      <c r="AZ78" s="52" t="s">
        <v>298</v>
      </c>
    </row>
    <row r="79" spans="1:52">
      <c r="A79" s="52"/>
      <c r="B79" s="52"/>
      <c r="C79" s="52"/>
      <c r="D79" s="52"/>
      <c r="E79" s="52"/>
      <c r="F79" s="52"/>
      <c r="G79" s="52"/>
      <c r="H79" s="52"/>
      <c r="I79" s="52"/>
      <c r="J79" s="52"/>
      <c r="K79" s="52"/>
      <c r="L79" s="53"/>
      <c r="M79" s="53"/>
      <c r="N79" s="52"/>
      <c r="O79" s="52"/>
      <c r="P79" s="52"/>
      <c r="Q79" s="52"/>
      <c r="R79" s="52"/>
      <c r="S79" s="52"/>
      <c r="T79" s="52"/>
      <c r="U79" s="52"/>
      <c r="V79" s="52"/>
      <c r="W79" s="52"/>
      <c r="X79" s="52"/>
      <c r="Y79" s="52"/>
      <c r="Z79" s="53"/>
      <c r="AA79" s="53"/>
      <c r="AB79" s="52"/>
      <c r="AC79" s="52"/>
      <c r="AD79" s="52"/>
      <c r="AE79" s="52"/>
      <c r="AF79" s="52"/>
      <c r="AG79" s="52"/>
      <c r="AH79" s="52"/>
      <c r="AI79" s="52"/>
      <c r="AJ79" s="52"/>
      <c r="AK79" s="53"/>
      <c r="AL79" s="52"/>
      <c r="AM79" s="52"/>
      <c r="AN79" s="52"/>
      <c r="AO79" s="53"/>
      <c r="AP79" s="52"/>
      <c r="AQ79" s="53"/>
      <c r="AR79" s="52"/>
      <c r="AS79" s="53"/>
      <c r="AT79" s="52"/>
      <c r="AU79" s="53"/>
      <c r="AV79" s="52"/>
      <c r="AW79" s="52"/>
      <c r="AX79" s="52"/>
      <c r="AY79" s="52"/>
      <c r="AZ79" s="52"/>
    </row>
    <row r="80" spans="1:52" ht="51.75">
      <c r="A80" s="3" t="s">
        <v>347</v>
      </c>
      <c r="B80" s="3" t="s">
        <v>322</v>
      </c>
      <c r="C80" s="3" t="s">
        <v>348</v>
      </c>
      <c r="D80" s="3" t="s">
        <v>81</v>
      </c>
      <c r="E80" s="3" t="s">
        <v>55</v>
      </c>
      <c r="F80" s="3" t="s">
        <v>349</v>
      </c>
      <c r="G80" s="3" t="s">
        <v>128</v>
      </c>
      <c r="H80" s="3" t="s">
        <v>350</v>
      </c>
      <c r="I80" s="3" t="s">
        <v>81</v>
      </c>
      <c r="J80" s="3" t="s">
        <v>55</v>
      </c>
      <c r="K80" s="3" t="s">
        <v>59</v>
      </c>
      <c r="L80" s="2"/>
      <c r="M80" s="2"/>
      <c r="N80" s="3" t="s">
        <v>147</v>
      </c>
      <c r="O80" s="3" t="s">
        <v>61</v>
      </c>
      <c r="P80" s="3" t="s">
        <v>190</v>
      </c>
      <c r="Q80" s="3" t="s">
        <v>65</v>
      </c>
      <c r="R80" s="3" t="s">
        <v>66</v>
      </c>
      <c r="S80" s="3" t="s">
        <v>66</v>
      </c>
      <c r="T80" s="3" t="s">
        <v>351</v>
      </c>
      <c r="U80" s="3" t="s">
        <v>55</v>
      </c>
      <c r="V80" s="3" t="s">
        <v>54</v>
      </c>
      <c r="W80" s="3" t="s">
        <v>55</v>
      </c>
      <c r="X80" s="3" t="s">
        <v>59</v>
      </c>
      <c r="Y80" s="3" t="s">
        <v>54</v>
      </c>
      <c r="Z80" s="2"/>
      <c r="AA80" s="2"/>
      <c r="AB80" s="3" t="s">
        <v>84</v>
      </c>
      <c r="AC80" s="3" t="s">
        <v>61</v>
      </c>
      <c r="AD80" s="3" t="s">
        <v>190</v>
      </c>
      <c r="AE80" s="3" t="s">
        <v>65</v>
      </c>
      <c r="AF80" s="3" t="s">
        <v>66</v>
      </c>
      <c r="AG80" s="3" t="s">
        <v>65</v>
      </c>
      <c r="AH80" s="3" t="s">
        <v>68</v>
      </c>
      <c r="AI80" s="3" t="s">
        <v>69</v>
      </c>
      <c r="AJ80" s="3" t="s">
        <v>132</v>
      </c>
      <c r="AK80" s="2"/>
      <c r="AL80" s="3" t="s">
        <v>54</v>
      </c>
      <c r="AM80" s="3" t="s">
        <v>352</v>
      </c>
      <c r="AN80" s="3" t="s">
        <v>75</v>
      </c>
      <c r="AO80" s="2"/>
      <c r="AP80" s="3" t="s">
        <v>91</v>
      </c>
      <c r="AQ80" s="2"/>
      <c r="AR80" s="3" t="s">
        <v>91</v>
      </c>
      <c r="AS80" s="2"/>
      <c r="AT80" s="3" t="s">
        <v>75</v>
      </c>
      <c r="AU80" s="2"/>
      <c r="AV80" s="3" t="s">
        <v>91</v>
      </c>
      <c r="AW80" s="3" t="s">
        <v>134</v>
      </c>
      <c r="AX80" s="3" t="s">
        <v>353</v>
      </c>
      <c r="AY80" s="3" t="s">
        <v>353</v>
      </c>
      <c r="AZ80" s="3" t="s">
        <v>298</v>
      </c>
    </row>
    <row r="81" spans="1:52" ht="23.25" customHeight="1">
      <c r="A81" s="52" t="s">
        <v>354</v>
      </c>
      <c r="B81" s="52" t="s">
        <v>322</v>
      </c>
      <c r="C81" s="52" t="s">
        <v>355</v>
      </c>
      <c r="D81" s="52" t="s">
        <v>81</v>
      </c>
      <c r="E81" s="52" t="s">
        <v>55</v>
      </c>
      <c r="F81" s="52" t="s">
        <v>356</v>
      </c>
      <c r="G81" s="52" t="s">
        <v>128</v>
      </c>
      <c r="H81" s="52" t="s">
        <v>357</v>
      </c>
      <c r="I81" s="52" t="s">
        <v>81</v>
      </c>
      <c r="J81" s="52" t="s">
        <v>55</v>
      </c>
      <c r="K81" s="52" t="s">
        <v>59</v>
      </c>
      <c r="L81" s="53"/>
      <c r="M81" s="53"/>
      <c r="N81" s="52" t="s">
        <v>60</v>
      </c>
      <c r="O81" s="52" t="s">
        <v>61</v>
      </c>
      <c r="P81" s="52" t="s">
        <v>190</v>
      </c>
      <c r="Q81" s="52" t="s">
        <v>65</v>
      </c>
      <c r="R81" s="52" t="s">
        <v>65</v>
      </c>
      <c r="S81" s="52" t="s">
        <v>66</v>
      </c>
      <c r="T81" s="52" t="s">
        <v>223</v>
      </c>
      <c r="U81" s="52" t="s">
        <v>55</v>
      </c>
      <c r="V81" s="52" t="s">
        <v>54</v>
      </c>
      <c r="W81" s="52" t="s">
        <v>55</v>
      </c>
      <c r="X81" s="52" t="s">
        <v>59</v>
      </c>
      <c r="Y81" s="52" t="s">
        <v>54</v>
      </c>
      <c r="Z81" s="53"/>
      <c r="AA81" s="53"/>
      <c r="AB81" s="52" t="s">
        <v>60</v>
      </c>
      <c r="AC81" s="52" t="s">
        <v>61</v>
      </c>
      <c r="AD81" s="52" t="s">
        <v>190</v>
      </c>
      <c r="AE81" s="52" t="s">
        <v>65</v>
      </c>
      <c r="AF81" s="52" t="s">
        <v>66</v>
      </c>
      <c r="AG81" s="52" t="s">
        <v>65</v>
      </c>
      <c r="AH81" s="52" t="s">
        <v>68</v>
      </c>
      <c r="AI81" s="52" t="s">
        <v>69</v>
      </c>
      <c r="AJ81" s="52" t="s">
        <v>132</v>
      </c>
      <c r="AK81" s="53"/>
      <c r="AL81" s="52" t="s">
        <v>54</v>
      </c>
      <c r="AM81" s="52" t="s">
        <v>358</v>
      </c>
      <c r="AN81" s="52" t="s">
        <v>74</v>
      </c>
      <c r="AO81" s="53"/>
      <c r="AP81" s="52" t="s">
        <v>74</v>
      </c>
      <c r="AQ81" s="53"/>
      <c r="AR81" s="52" t="s">
        <v>75</v>
      </c>
      <c r="AS81" s="53"/>
      <c r="AT81" s="52" t="s">
        <v>75</v>
      </c>
      <c r="AU81" s="53"/>
      <c r="AV81" s="52" t="s">
        <v>75</v>
      </c>
      <c r="AW81" s="52" t="s">
        <v>134</v>
      </c>
      <c r="AX81" s="52" t="s">
        <v>359</v>
      </c>
      <c r="AY81" s="52" t="s">
        <v>359</v>
      </c>
      <c r="AZ81" s="52" t="s">
        <v>298</v>
      </c>
    </row>
    <row r="82" spans="1:52">
      <c r="A82" s="52"/>
      <c r="B82" s="52"/>
      <c r="C82" s="52"/>
      <c r="D82" s="52"/>
      <c r="E82" s="52"/>
      <c r="F82" s="52"/>
      <c r="G82" s="52"/>
      <c r="H82" s="52"/>
      <c r="I82" s="52"/>
      <c r="J82" s="52"/>
      <c r="K82" s="52"/>
      <c r="L82" s="53"/>
      <c r="M82" s="53"/>
      <c r="N82" s="52"/>
      <c r="O82" s="52"/>
      <c r="P82" s="52"/>
      <c r="Q82" s="52"/>
      <c r="R82" s="52"/>
      <c r="S82" s="52"/>
      <c r="T82" s="52"/>
      <c r="U82" s="52"/>
      <c r="V82" s="52"/>
      <c r="W82" s="52"/>
      <c r="X82" s="52"/>
      <c r="Y82" s="52"/>
      <c r="Z82" s="53"/>
      <c r="AA82" s="53"/>
      <c r="AB82" s="52"/>
      <c r="AC82" s="52"/>
      <c r="AD82" s="52"/>
      <c r="AE82" s="52"/>
      <c r="AF82" s="52"/>
      <c r="AG82" s="52"/>
      <c r="AH82" s="52"/>
      <c r="AI82" s="52"/>
      <c r="AJ82" s="52"/>
      <c r="AK82" s="53"/>
      <c r="AL82" s="52"/>
      <c r="AM82" s="52"/>
      <c r="AN82" s="52"/>
      <c r="AO82" s="53"/>
      <c r="AP82" s="52"/>
      <c r="AQ82" s="53"/>
      <c r="AR82" s="52"/>
      <c r="AS82" s="53"/>
      <c r="AT82" s="52"/>
      <c r="AU82" s="53"/>
      <c r="AV82" s="52"/>
      <c r="AW82" s="52"/>
      <c r="AX82" s="52"/>
      <c r="AY82" s="52"/>
      <c r="AZ82" s="52"/>
    </row>
    <row r="83" spans="1:52" ht="23.25" customHeight="1">
      <c r="A83" s="52" t="s">
        <v>360</v>
      </c>
      <c r="B83" s="52" t="s">
        <v>322</v>
      </c>
      <c r="C83" s="52" t="s">
        <v>361</v>
      </c>
      <c r="D83" s="52" t="s">
        <v>81</v>
      </c>
      <c r="E83" s="52" t="s">
        <v>55</v>
      </c>
      <c r="F83" s="52" t="s">
        <v>362</v>
      </c>
      <c r="G83" s="52" t="s">
        <v>128</v>
      </c>
      <c r="H83" s="52" t="s">
        <v>271</v>
      </c>
      <c r="I83" s="52" t="s">
        <v>81</v>
      </c>
      <c r="J83" s="52" t="s">
        <v>55</v>
      </c>
      <c r="K83" s="52" t="s">
        <v>59</v>
      </c>
      <c r="L83" s="53"/>
      <c r="M83" s="53"/>
      <c r="N83" s="52" t="s">
        <v>84</v>
      </c>
      <c r="O83" s="52" t="s">
        <v>61</v>
      </c>
      <c r="P83" s="52" t="s">
        <v>190</v>
      </c>
      <c r="Q83" s="52" t="s">
        <v>65</v>
      </c>
      <c r="R83" s="52" t="s">
        <v>66</v>
      </c>
      <c r="S83" s="52" t="s">
        <v>66</v>
      </c>
      <c r="T83" s="52" t="s">
        <v>363</v>
      </c>
      <c r="U83" s="52" t="s">
        <v>55</v>
      </c>
      <c r="V83" s="52" t="s">
        <v>54</v>
      </c>
      <c r="W83" s="52" t="s">
        <v>55</v>
      </c>
      <c r="X83" s="52" t="s">
        <v>59</v>
      </c>
      <c r="Y83" s="52" t="s">
        <v>54</v>
      </c>
      <c r="Z83" s="53"/>
      <c r="AA83" s="53"/>
      <c r="AB83" s="52" t="s">
        <v>84</v>
      </c>
      <c r="AC83" s="52" t="s">
        <v>61</v>
      </c>
      <c r="AD83" s="52" t="s">
        <v>190</v>
      </c>
      <c r="AE83" s="52" t="s">
        <v>65</v>
      </c>
      <c r="AF83" s="52" t="s">
        <v>66</v>
      </c>
      <c r="AG83" s="52" t="s">
        <v>65</v>
      </c>
      <c r="AH83" s="52" t="s">
        <v>68</v>
      </c>
      <c r="AI83" s="52" t="s">
        <v>69</v>
      </c>
      <c r="AJ83" s="52" t="s">
        <v>132</v>
      </c>
      <c r="AK83" s="53"/>
      <c r="AL83" s="52" t="s">
        <v>54</v>
      </c>
      <c r="AM83" s="52" t="s">
        <v>364</v>
      </c>
      <c r="AN83" s="52" t="s">
        <v>91</v>
      </c>
      <c r="AO83" s="53"/>
      <c r="AP83" s="52" t="s">
        <v>91</v>
      </c>
      <c r="AQ83" s="53"/>
      <c r="AR83" s="52" t="s">
        <v>75</v>
      </c>
      <c r="AS83" s="53"/>
      <c r="AT83" s="52" t="s">
        <v>75</v>
      </c>
      <c r="AU83" s="53"/>
      <c r="AV83" s="52" t="s">
        <v>91</v>
      </c>
      <c r="AW83" s="52" t="s">
        <v>134</v>
      </c>
      <c r="AX83" s="52" t="s">
        <v>365</v>
      </c>
      <c r="AY83" s="52" t="s">
        <v>365</v>
      </c>
      <c r="AZ83" s="52" t="s">
        <v>298</v>
      </c>
    </row>
    <row r="84" spans="1:52">
      <c r="A84" s="52"/>
      <c r="B84" s="52"/>
      <c r="C84" s="52"/>
      <c r="D84" s="52"/>
      <c r="E84" s="52"/>
      <c r="F84" s="52"/>
      <c r="G84" s="52"/>
      <c r="H84" s="52"/>
      <c r="I84" s="52"/>
      <c r="J84" s="52"/>
      <c r="K84" s="52"/>
      <c r="L84" s="53"/>
      <c r="M84" s="53"/>
      <c r="N84" s="52"/>
      <c r="O84" s="52"/>
      <c r="P84" s="52"/>
      <c r="Q84" s="52"/>
      <c r="R84" s="52"/>
      <c r="S84" s="52"/>
      <c r="T84" s="52"/>
      <c r="U84" s="52"/>
      <c r="V84" s="52"/>
      <c r="W84" s="52"/>
      <c r="X84" s="52"/>
      <c r="Y84" s="52"/>
      <c r="Z84" s="53"/>
      <c r="AA84" s="53"/>
      <c r="AB84" s="52"/>
      <c r="AC84" s="52"/>
      <c r="AD84" s="52"/>
      <c r="AE84" s="52"/>
      <c r="AF84" s="52"/>
      <c r="AG84" s="52"/>
      <c r="AH84" s="52"/>
      <c r="AI84" s="52"/>
      <c r="AJ84" s="52"/>
      <c r="AK84" s="53"/>
      <c r="AL84" s="52"/>
      <c r="AM84" s="52"/>
      <c r="AN84" s="52"/>
      <c r="AO84" s="53"/>
      <c r="AP84" s="52"/>
      <c r="AQ84" s="53"/>
      <c r="AR84" s="52"/>
      <c r="AS84" s="53"/>
      <c r="AT84" s="52"/>
      <c r="AU84" s="53"/>
      <c r="AV84" s="52"/>
      <c r="AW84" s="52"/>
      <c r="AX84" s="52"/>
      <c r="AY84" s="52"/>
      <c r="AZ84" s="52"/>
    </row>
    <row r="85" spans="1:52" ht="51.75">
      <c r="A85" s="3" t="s">
        <v>366</v>
      </c>
      <c r="B85" s="3" t="s">
        <v>322</v>
      </c>
      <c r="C85" s="3" t="s">
        <v>367</v>
      </c>
      <c r="D85" s="3" t="s">
        <v>81</v>
      </c>
      <c r="E85" s="3" t="s">
        <v>55</v>
      </c>
      <c r="F85" s="3" t="s">
        <v>368</v>
      </c>
      <c r="G85" s="3" t="s">
        <v>128</v>
      </c>
      <c r="H85" s="3" t="s">
        <v>287</v>
      </c>
      <c r="I85" s="3" t="s">
        <v>81</v>
      </c>
      <c r="J85" s="3" t="s">
        <v>55</v>
      </c>
      <c r="K85" s="3" t="s">
        <v>59</v>
      </c>
      <c r="L85" s="2"/>
      <c r="M85" s="2"/>
      <c r="N85" s="3" t="s">
        <v>84</v>
      </c>
      <c r="O85" s="3" t="s">
        <v>61</v>
      </c>
      <c r="P85" s="3" t="s">
        <v>190</v>
      </c>
      <c r="Q85" s="3" t="s">
        <v>65</v>
      </c>
      <c r="R85" s="3" t="s">
        <v>65</v>
      </c>
      <c r="S85" s="3" t="s">
        <v>66</v>
      </c>
      <c r="T85" s="3" t="s">
        <v>369</v>
      </c>
      <c r="U85" s="3" t="s">
        <v>55</v>
      </c>
      <c r="V85" s="3" t="s">
        <v>54</v>
      </c>
      <c r="W85" s="3" t="s">
        <v>55</v>
      </c>
      <c r="X85" s="3" t="s">
        <v>59</v>
      </c>
      <c r="Y85" s="3" t="s">
        <v>54</v>
      </c>
      <c r="Z85" s="2"/>
      <c r="AA85" s="2"/>
      <c r="AB85" s="3" t="s">
        <v>84</v>
      </c>
      <c r="AC85" s="3" t="s">
        <v>61</v>
      </c>
      <c r="AD85" s="3" t="s">
        <v>190</v>
      </c>
      <c r="AE85" s="3" t="s">
        <v>65</v>
      </c>
      <c r="AF85" s="3" t="s">
        <v>66</v>
      </c>
      <c r="AG85" s="3" t="s">
        <v>65</v>
      </c>
      <c r="AH85" s="3" t="s">
        <v>68</v>
      </c>
      <c r="AI85" s="3" t="s">
        <v>69</v>
      </c>
      <c r="AJ85" s="3" t="s">
        <v>132</v>
      </c>
      <c r="AK85" s="2"/>
      <c r="AL85" s="3" t="s">
        <v>54</v>
      </c>
      <c r="AM85" s="3" t="s">
        <v>339</v>
      </c>
      <c r="AN85" s="3" t="s">
        <v>91</v>
      </c>
      <c r="AO85" s="2"/>
      <c r="AP85" s="3" t="s">
        <v>91</v>
      </c>
      <c r="AQ85" s="2"/>
      <c r="AR85" s="3" t="s">
        <v>91</v>
      </c>
      <c r="AS85" s="2"/>
      <c r="AT85" s="3" t="s">
        <v>75</v>
      </c>
      <c r="AU85" s="2"/>
      <c r="AV85" s="3" t="s">
        <v>91</v>
      </c>
      <c r="AW85" s="3" t="s">
        <v>134</v>
      </c>
      <c r="AX85" s="3" t="s">
        <v>281</v>
      </c>
      <c r="AY85" s="3" t="s">
        <v>281</v>
      </c>
      <c r="AZ85" s="3" t="s">
        <v>298</v>
      </c>
    </row>
    <row r="86" spans="1:52" ht="23.25" customHeight="1">
      <c r="A86" s="52" t="s">
        <v>370</v>
      </c>
      <c r="B86" s="52" t="s">
        <v>322</v>
      </c>
      <c r="C86" s="52" t="s">
        <v>371</v>
      </c>
      <c r="D86" s="52" t="s">
        <v>81</v>
      </c>
      <c r="E86" s="52" t="s">
        <v>55</v>
      </c>
      <c r="F86" s="52" t="s">
        <v>372</v>
      </c>
      <c r="G86" s="52" t="s">
        <v>128</v>
      </c>
      <c r="H86" s="52" t="s">
        <v>373</v>
      </c>
      <c r="I86" s="52" t="s">
        <v>81</v>
      </c>
      <c r="J86" s="52" t="s">
        <v>55</v>
      </c>
      <c r="K86" s="52" t="s">
        <v>59</v>
      </c>
      <c r="L86" s="53"/>
      <c r="M86" s="53"/>
      <c r="N86" s="52" t="s">
        <v>60</v>
      </c>
      <c r="O86" s="52" t="s">
        <v>61</v>
      </c>
      <c r="P86" s="52" t="s">
        <v>190</v>
      </c>
      <c r="Q86" s="52" t="s">
        <v>65</v>
      </c>
      <c r="R86" s="52" t="s">
        <v>65</v>
      </c>
      <c r="S86" s="52" t="s">
        <v>66</v>
      </c>
      <c r="T86" s="52" t="s">
        <v>374</v>
      </c>
      <c r="U86" s="52" t="s">
        <v>55</v>
      </c>
      <c r="V86" s="52" t="s">
        <v>54</v>
      </c>
      <c r="W86" s="52" t="s">
        <v>55</v>
      </c>
      <c r="X86" s="52" t="s">
        <v>59</v>
      </c>
      <c r="Y86" s="52" t="s">
        <v>54</v>
      </c>
      <c r="Z86" s="53"/>
      <c r="AA86" s="53"/>
      <c r="AB86" s="52" t="s">
        <v>155</v>
      </c>
      <c r="AC86" s="52" t="s">
        <v>61</v>
      </c>
      <c r="AD86" s="52" t="s">
        <v>190</v>
      </c>
      <c r="AE86" s="52" t="s">
        <v>65</v>
      </c>
      <c r="AF86" s="52" t="s">
        <v>66</v>
      </c>
      <c r="AG86" s="52" t="s">
        <v>65</v>
      </c>
      <c r="AH86" s="52" t="s">
        <v>68</v>
      </c>
      <c r="AI86" s="52" t="s">
        <v>69</v>
      </c>
      <c r="AJ86" s="52" t="s">
        <v>132</v>
      </c>
      <c r="AK86" s="53"/>
      <c r="AL86" s="52" t="s">
        <v>54</v>
      </c>
      <c r="AM86" s="52" t="s">
        <v>375</v>
      </c>
      <c r="AN86" s="52" t="s">
        <v>74</v>
      </c>
      <c r="AO86" s="53"/>
      <c r="AP86" s="52" t="s">
        <v>74</v>
      </c>
      <c r="AQ86" s="53"/>
      <c r="AR86" s="52" t="s">
        <v>91</v>
      </c>
      <c r="AS86" s="53"/>
      <c r="AT86" s="52" t="s">
        <v>75</v>
      </c>
      <c r="AU86" s="53"/>
      <c r="AV86" s="52" t="s">
        <v>91</v>
      </c>
      <c r="AW86" s="52" t="s">
        <v>102</v>
      </c>
      <c r="AX86" s="52" t="s">
        <v>376</v>
      </c>
      <c r="AY86" s="52" t="s">
        <v>376</v>
      </c>
      <c r="AZ86" s="52" t="s">
        <v>298</v>
      </c>
    </row>
    <row r="87" spans="1:52">
      <c r="A87" s="52"/>
      <c r="B87" s="52"/>
      <c r="C87" s="52"/>
      <c r="D87" s="52"/>
      <c r="E87" s="52"/>
      <c r="F87" s="52"/>
      <c r="G87" s="52"/>
      <c r="H87" s="52"/>
      <c r="I87" s="52"/>
      <c r="J87" s="52"/>
      <c r="K87" s="52"/>
      <c r="L87" s="53"/>
      <c r="M87" s="53"/>
      <c r="N87" s="52"/>
      <c r="O87" s="52"/>
      <c r="P87" s="52"/>
      <c r="Q87" s="52"/>
      <c r="R87" s="52"/>
      <c r="S87" s="52"/>
      <c r="T87" s="52"/>
      <c r="U87" s="52"/>
      <c r="V87" s="52"/>
      <c r="W87" s="52"/>
      <c r="X87" s="52"/>
      <c r="Y87" s="52"/>
      <c r="Z87" s="53"/>
      <c r="AA87" s="53"/>
      <c r="AB87" s="52"/>
      <c r="AC87" s="52"/>
      <c r="AD87" s="52"/>
      <c r="AE87" s="52"/>
      <c r="AF87" s="52"/>
      <c r="AG87" s="52"/>
      <c r="AH87" s="52"/>
      <c r="AI87" s="52"/>
      <c r="AJ87" s="52"/>
      <c r="AK87" s="53"/>
      <c r="AL87" s="52"/>
      <c r="AM87" s="52"/>
      <c r="AN87" s="52"/>
      <c r="AO87" s="53"/>
      <c r="AP87" s="52"/>
      <c r="AQ87" s="53"/>
      <c r="AR87" s="52"/>
      <c r="AS87" s="53"/>
      <c r="AT87" s="52"/>
      <c r="AU87" s="53"/>
      <c r="AV87" s="52"/>
      <c r="AW87" s="52"/>
      <c r="AX87" s="52"/>
      <c r="AY87" s="52"/>
      <c r="AZ87" s="52"/>
    </row>
    <row r="88" spans="1:52" ht="23.25" customHeight="1">
      <c r="A88" s="52" t="s">
        <v>377</v>
      </c>
      <c r="B88" s="52" t="s">
        <v>322</v>
      </c>
      <c r="C88" s="52" t="s">
        <v>378</v>
      </c>
      <c r="D88" s="52" t="s">
        <v>81</v>
      </c>
      <c r="E88" s="52" t="s">
        <v>55</v>
      </c>
      <c r="F88" s="52" t="s">
        <v>379</v>
      </c>
      <c r="G88" s="52" t="s">
        <v>128</v>
      </c>
      <c r="H88" s="52" t="s">
        <v>380</v>
      </c>
      <c r="I88" s="52" t="s">
        <v>81</v>
      </c>
      <c r="J88" s="52" t="s">
        <v>55</v>
      </c>
      <c r="K88" s="52" t="s">
        <v>59</v>
      </c>
      <c r="L88" s="53"/>
      <c r="M88" s="53"/>
      <c r="N88" s="52" t="s">
        <v>147</v>
      </c>
      <c r="O88" s="52" t="s">
        <v>61</v>
      </c>
      <c r="P88" s="52" t="s">
        <v>190</v>
      </c>
      <c r="Q88" s="52" t="s">
        <v>65</v>
      </c>
      <c r="R88" s="52" t="s">
        <v>65</v>
      </c>
      <c r="S88" s="52" t="s">
        <v>66</v>
      </c>
      <c r="T88" s="52" t="s">
        <v>359</v>
      </c>
      <c r="U88" s="52" t="s">
        <v>55</v>
      </c>
      <c r="V88" s="52" t="s">
        <v>54</v>
      </c>
      <c r="W88" s="52" t="s">
        <v>55</v>
      </c>
      <c r="X88" s="52" t="s">
        <v>59</v>
      </c>
      <c r="Y88" s="52" t="s">
        <v>54</v>
      </c>
      <c r="Z88" s="53"/>
      <c r="AA88" s="53"/>
      <c r="AB88" s="52" t="s">
        <v>147</v>
      </c>
      <c r="AC88" s="52" t="s">
        <v>61</v>
      </c>
      <c r="AD88" s="52" t="s">
        <v>190</v>
      </c>
      <c r="AE88" s="52" t="s">
        <v>65</v>
      </c>
      <c r="AF88" s="52" t="s">
        <v>66</v>
      </c>
      <c r="AG88" s="52" t="s">
        <v>65</v>
      </c>
      <c r="AH88" s="52" t="s">
        <v>68</v>
      </c>
      <c r="AI88" s="52" t="s">
        <v>69</v>
      </c>
      <c r="AJ88" s="52" t="s">
        <v>132</v>
      </c>
      <c r="AK88" s="53"/>
      <c r="AL88" s="52" t="s">
        <v>54</v>
      </c>
      <c r="AM88" s="52" t="s">
        <v>381</v>
      </c>
      <c r="AN88" s="52" t="s">
        <v>75</v>
      </c>
      <c r="AO88" s="53"/>
      <c r="AP88" s="52" t="s">
        <v>75</v>
      </c>
      <c r="AQ88" s="53"/>
      <c r="AR88" s="52" t="s">
        <v>91</v>
      </c>
      <c r="AS88" s="53"/>
      <c r="AT88" s="52" t="s">
        <v>75</v>
      </c>
      <c r="AU88" s="53"/>
      <c r="AV88" s="52" t="s">
        <v>91</v>
      </c>
      <c r="AW88" s="52" t="s">
        <v>134</v>
      </c>
      <c r="AX88" s="52" t="s">
        <v>382</v>
      </c>
      <c r="AY88" s="52" t="s">
        <v>382</v>
      </c>
      <c r="AZ88" s="52" t="s">
        <v>298</v>
      </c>
    </row>
    <row r="89" spans="1:52">
      <c r="A89" s="52"/>
      <c r="B89" s="52"/>
      <c r="C89" s="52"/>
      <c r="D89" s="52"/>
      <c r="E89" s="52"/>
      <c r="F89" s="52"/>
      <c r="G89" s="52"/>
      <c r="H89" s="52"/>
      <c r="I89" s="52"/>
      <c r="J89" s="52"/>
      <c r="K89" s="52"/>
      <c r="L89" s="53"/>
      <c r="M89" s="53"/>
      <c r="N89" s="52"/>
      <c r="O89" s="52"/>
      <c r="P89" s="52"/>
      <c r="Q89" s="52"/>
      <c r="R89" s="52"/>
      <c r="S89" s="52"/>
      <c r="T89" s="52"/>
      <c r="U89" s="52"/>
      <c r="V89" s="52"/>
      <c r="W89" s="52"/>
      <c r="X89" s="52"/>
      <c r="Y89" s="52"/>
      <c r="Z89" s="53"/>
      <c r="AA89" s="53"/>
      <c r="AB89" s="52"/>
      <c r="AC89" s="52"/>
      <c r="AD89" s="52"/>
      <c r="AE89" s="52"/>
      <c r="AF89" s="52"/>
      <c r="AG89" s="52"/>
      <c r="AH89" s="52"/>
      <c r="AI89" s="52"/>
      <c r="AJ89" s="52"/>
      <c r="AK89" s="53"/>
      <c r="AL89" s="52"/>
      <c r="AM89" s="52"/>
      <c r="AN89" s="52"/>
      <c r="AO89" s="53"/>
      <c r="AP89" s="52"/>
      <c r="AQ89" s="53"/>
      <c r="AR89" s="52"/>
      <c r="AS89" s="53"/>
      <c r="AT89" s="52"/>
      <c r="AU89" s="53"/>
      <c r="AV89" s="52"/>
      <c r="AW89" s="52"/>
      <c r="AX89" s="52"/>
      <c r="AY89" s="52"/>
      <c r="AZ89" s="52"/>
    </row>
    <row r="90" spans="1:52" ht="23.25" customHeight="1">
      <c r="A90" s="52" t="s">
        <v>383</v>
      </c>
      <c r="B90" s="52" t="s">
        <v>322</v>
      </c>
      <c r="C90" s="52" t="s">
        <v>384</v>
      </c>
      <c r="D90" s="52" t="s">
        <v>81</v>
      </c>
      <c r="E90" s="52" t="s">
        <v>55</v>
      </c>
      <c r="F90" s="52" t="s">
        <v>385</v>
      </c>
      <c r="G90" s="52" t="s">
        <v>128</v>
      </c>
      <c r="H90" s="52" t="s">
        <v>386</v>
      </c>
      <c r="I90" s="52" t="s">
        <v>81</v>
      </c>
      <c r="J90" s="52" t="s">
        <v>55</v>
      </c>
      <c r="K90" s="52" t="s">
        <v>59</v>
      </c>
      <c r="L90" s="53"/>
      <c r="M90" s="53"/>
      <c r="N90" s="52" t="s">
        <v>60</v>
      </c>
      <c r="O90" s="52" t="s">
        <v>61</v>
      </c>
      <c r="P90" s="52" t="s">
        <v>190</v>
      </c>
      <c r="Q90" s="52" t="s">
        <v>65</v>
      </c>
      <c r="R90" s="52" t="s">
        <v>65</v>
      </c>
      <c r="S90" s="52" t="s">
        <v>66</v>
      </c>
      <c r="T90" s="52" t="s">
        <v>387</v>
      </c>
      <c r="U90" s="52" t="s">
        <v>55</v>
      </c>
      <c r="V90" s="52" t="s">
        <v>54</v>
      </c>
      <c r="W90" s="52" t="s">
        <v>55</v>
      </c>
      <c r="X90" s="52" t="s">
        <v>154</v>
      </c>
      <c r="Y90" s="52" t="s">
        <v>54</v>
      </c>
      <c r="Z90" s="53"/>
      <c r="AA90" s="53"/>
      <c r="AB90" s="52" t="s">
        <v>60</v>
      </c>
      <c r="AC90" s="52" t="s">
        <v>61</v>
      </c>
      <c r="AD90" s="52" t="s">
        <v>190</v>
      </c>
      <c r="AE90" s="52" t="s">
        <v>66</v>
      </c>
      <c r="AF90" s="52" t="s">
        <v>66</v>
      </c>
      <c r="AG90" s="52" t="s">
        <v>65</v>
      </c>
      <c r="AH90" s="52" t="s">
        <v>68</v>
      </c>
      <c r="AI90" s="52" t="s">
        <v>69</v>
      </c>
      <c r="AJ90" s="52" t="s">
        <v>132</v>
      </c>
      <c r="AK90" s="53"/>
      <c r="AL90" s="52" t="s">
        <v>54</v>
      </c>
      <c r="AM90" s="52" t="s">
        <v>388</v>
      </c>
      <c r="AN90" s="52" t="s">
        <v>74</v>
      </c>
      <c r="AO90" s="53"/>
      <c r="AP90" s="52" t="s">
        <v>74</v>
      </c>
      <c r="AQ90" s="53"/>
      <c r="AR90" s="52" t="s">
        <v>75</v>
      </c>
      <c r="AS90" s="53"/>
      <c r="AT90" s="52" t="s">
        <v>75</v>
      </c>
      <c r="AU90" s="53"/>
      <c r="AV90" s="52" t="s">
        <v>75</v>
      </c>
      <c r="AW90" s="52" t="s">
        <v>134</v>
      </c>
      <c r="AX90" s="52" t="s">
        <v>353</v>
      </c>
      <c r="AY90" s="52" t="s">
        <v>353</v>
      </c>
      <c r="AZ90" s="52" t="s">
        <v>298</v>
      </c>
    </row>
    <row r="91" spans="1:52">
      <c r="A91" s="52"/>
      <c r="B91" s="52"/>
      <c r="C91" s="52"/>
      <c r="D91" s="52"/>
      <c r="E91" s="52"/>
      <c r="F91" s="52"/>
      <c r="G91" s="52"/>
      <c r="H91" s="52"/>
      <c r="I91" s="52"/>
      <c r="J91" s="52"/>
      <c r="K91" s="52"/>
      <c r="L91" s="53"/>
      <c r="M91" s="53"/>
      <c r="N91" s="52"/>
      <c r="O91" s="52"/>
      <c r="P91" s="52"/>
      <c r="Q91" s="52"/>
      <c r="R91" s="52"/>
      <c r="S91" s="52"/>
      <c r="T91" s="52"/>
      <c r="U91" s="52"/>
      <c r="V91" s="52"/>
      <c r="W91" s="52"/>
      <c r="X91" s="52"/>
      <c r="Y91" s="52"/>
      <c r="Z91" s="53"/>
      <c r="AA91" s="53"/>
      <c r="AB91" s="52"/>
      <c r="AC91" s="52"/>
      <c r="AD91" s="52"/>
      <c r="AE91" s="52"/>
      <c r="AF91" s="52"/>
      <c r="AG91" s="52"/>
      <c r="AH91" s="52"/>
      <c r="AI91" s="52"/>
      <c r="AJ91" s="52"/>
      <c r="AK91" s="53"/>
      <c r="AL91" s="52"/>
      <c r="AM91" s="52"/>
      <c r="AN91" s="52"/>
      <c r="AO91" s="53"/>
      <c r="AP91" s="52"/>
      <c r="AQ91" s="53"/>
      <c r="AR91" s="52"/>
      <c r="AS91" s="53"/>
      <c r="AT91" s="52"/>
      <c r="AU91" s="53"/>
      <c r="AV91" s="52"/>
      <c r="AW91" s="52"/>
      <c r="AX91" s="52"/>
      <c r="AY91" s="52"/>
      <c r="AZ91" s="52"/>
    </row>
    <row r="92" spans="1:52" ht="23.25" customHeight="1">
      <c r="A92" s="52" t="s">
        <v>389</v>
      </c>
      <c r="B92" s="52" t="s">
        <v>322</v>
      </c>
      <c r="C92" s="52" t="s">
        <v>390</v>
      </c>
      <c r="D92" s="52" t="s">
        <v>81</v>
      </c>
      <c r="E92" s="52" t="s">
        <v>55</v>
      </c>
      <c r="F92" s="52" t="s">
        <v>391</v>
      </c>
      <c r="G92" s="52" t="s">
        <v>128</v>
      </c>
      <c r="H92" s="52" t="s">
        <v>392</v>
      </c>
      <c r="I92" s="52" t="s">
        <v>81</v>
      </c>
      <c r="J92" s="52" t="s">
        <v>55</v>
      </c>
      <c r="K92" s="52" t="s">
        <v>59</v>
      </c>
      <c r="L92" s="53"/>
      <c r="M92" s="53"/>
      <c r="N92" s="52" t="s">
        <v>60</v>
      </c>
      <c r="O92" s="52" t="s">
        <v>61</v>
      </c>
      <c r="P92" s="52" t="s">
        <v>190</v>
      </c>
      <c r="Q92" s="52" t="s">
        <v>65</v>
      </c>
      <c r="R92" s="52" t="s">
        <v>66</v>
      </c>
      <c r="S92" s="52" t="s">
        <v>66</v>
      </c>
      <c r="T92" s="52" t="s">
        <v>393</v>
      </c>
      <c r="U92" s="52" t="s">
        <v>55</v>
      </c>
      <c r="V92" s="52" t="s">
        <v>54</v>
      </c>
      <c r="W92" s="52" t="s">
        <v>55</v>
      </c>
      <c r="X92" s="52" t="s">
        <v>59</v>
      </c>
      <c r="Y92" s="52" t="s">
        <v>54</v>
      </c>
      <c r="Z92" s="53"/>
      <c r="AA92" s="53"/>
      <c r="AB92" s="52" t="s">
        <v>60</v>
      </c>
      <c r="AC92" s="52" t="s">
        <v>61</v>
      </c>
      <c r="AD92" s="52" t="s">
        <v>190</v>
      </c>
      <c r="AE92" s="52" t="s">
        <v>65</v>
      </c>
      <c r="AF92" s="52" t="s">
        <v>66</v>
      </c>
      <c r="AG92" s="52" t="s">
        <v>65</v>
      </c>
      <c r="AH92" s="52" t="s">
        <v>68</v>
      </c>
      <c r="AI92" s="52" t="s">
        <v>69</v>
      </c>
      <c r="AJ92" s="52" t="s">
        <v>206</v>
      </c>
      <c r="AK92" s="53"/>
      <c r="AL92" s="52" t="s">
        <v>54</v>
      </c>
      <c r="AM92" s="52" t="s">
        <v>394</v>
      </c>
      <c r="AN92" s="52" t="s">
        <v>74</v>
      </c>
      <c r="AO92" s="53"/>
      <c r="AP92" s="52" t="s">
        <v>74</v>
      </c>
      <c r="AQ92" s="53"/>
      <c r="AR92" s="52" t="s">
        <v>75</v>
      </c>
      <c r="AS92" s="53"/>
      <c r="AT92" s="52" t="s">
        <v>74</v>
      </c>
      <c r="AU92" s="53"/>
      <c r="AV92" s="52" t="s">
        <v>75</v>
      </c>
      <c r="AW92" s="52" t="s">
        <v>134</v>
      </c>
      <c r="AX92" s="52" t="s">
        <v>283</v>
      </c>
      <c r="AY92" s="52" t="s">
        <v>283</v>
      </c>
      <c r="AZ92" s="52" t="s">
        <v>298</v>
      </c>
    </row>
    <row r="93" spans="1:52">
      <c r="A93" s="52"/>
      <c r="B93" s="52"/>
      <c r="C93" s="52"/>
      <c r="D93" s="52"/>
      <c r="E93" s="52"/>
      <c r="F93" s="52"/>
      <c r="G93" s="52"/>
      <c r="H93" s="52"/>
      <c r="I93" s="52"/>
      <c r="J93" s="52"/>
      <c r="K93" s="52"/>
      <c r="L93" s="53"/>
      <c r="M93" s="53"/>
      <c r="N93" s="52"/>
      <c r="O93" s="52"/>
      <c r="P93" s="52"/>
      <c r="Q93" s="52"/>
      <c r="R93" s="52"/>
      <c r="S93" s="52"/>
      <c r="T93" s="52"/>
      <c r="U93" s="52"/>
      <c r="V93" s="52"/>
      <c r="W93" s="52"/>
      <c r="X93" s="52"/>
      <c r="Y93" s="52"/>
      <c r="Z93" s="53"/>
      <c r="AA93" s="53"/>
      <c r="AB93" s="52"/>
      <c r="AC93" s="52"/>
      <c r="AD93" s="52"/>
      <c r="AE93" s="52"/>
      <c r="AF93" s="52"/>
      <c r="AG93" s="52"/>
      <c r="AH93" s="52"/>
      <c r="AI93" s="52"/>
      <c r="AJ93" s="52"/>
      <c r="AK93" s="53"/>
      <c r="AL93" s="52"/>
      <c r="AM93" s="52"/>
      <c r="AN93" s="52"/>
      <c r="AO93" s="53"/>
      <c r="AP93" s="52"/>
      <c r="AQ93" s="53"/>
      <c r="AR93" s="52"/>
      <c r="AS93" s="53"/>
      <c r="AT93" s="52"/>
      <c r="AU93" s="53"/>
      <c r="AV93" s="52"/>
      <c r="AW93" s="52"/>
      <c r="AX93" s="52"/>
      <c r="AY93" s="52"/>
      <c r="AZ93" s="52"/>
    </row>
    <row r="94" spans="1:52" ht="102.75">
      <c r="A94" s="3" t="s">
        <v>395</v>
      </c>
      <c r="B94" s="3" t="s">
        <v>322</v>
      </c>
      <c r="C94" s="3" t="s">
        <v>396</v>
      </c>
      <c r="D94" s="3" t="s">
        <v>81</v>
      </c>
      <c r="E94" s="3" t="s">
        <v>55</v>
      </c>
      <c r="F94" s="3" t="s">
        <v>397</v>
      </c>
      <c r="G94" s="3" t="s">
        <v>128</v>
      </c>
      <c r="H94" s="3" t="s">
        <v>337</v>
      </c>
      <c r="I94" s="3" t="s">
        <v>81</v>
      </c>
      <c r="J94" s="3" t="s">
        <v>55</v>
      </c>
      <c r="K94" s="3" t="s">
        <v>59</v>
      </c>
      <c r="L94" s="2"/>
      <c r="M94" s="2"/>
      <c r="N94" s="3" t="s">
        <v>60</v>
      </c>
      <c r="O94" s="3" t="s">
        <v>61</v>
      </c>
      <c r="P94" s="3" t="s">
        <v>190</v>
      </c>
      <c r="Q94" s="3" t="s">
        <v>65</v>
      </c>
      <c r="R94" s="3" t="s">
        <v>66</v>
      </c>
      <c r="S94" s="3" t="s">
        <v>65</v>
      </c>
      <c r="T94" s="3" t="s">
        <v>398</v>
      </c>
      <c r="U94" s="3" t="s">
        <v>55</v>
      </c>
      <c r="V94" s="3" t="s">
        <v>54</v>
      </c>
      <c r="W94" s="3" t="s">
        <v>55</v>
      </c>
      <c r="X94" s="3" t="s">
        <v>59</v>
      </c>
      <c r="Y94" s="3" t="s">
        <v>54</v>
      </c>
      <c r="Z94" s="2"/>
      <c r="AA94" s="2"/>
      <c r="AB94" s="3" t="s">
        <v>60</v>
      </c>
      <c r="AC94" s="3" t="s">
        <v>61</v>
      </c>
      <c r="AD94" s="3" t="s">
        <v>190</v>
      </c>
      <c r="AE94" s="3" t="s">
        <v>65</v>
      </c>
      <c r="AF94" s="3" t="s">
        <v>66</v>
      </c>
      <c r="AG94" s="3" t="s">
        <v>65</v>
      </c>
      <c r="AH94" s="3" t="s">
        <v>68</v>
      </c>
      <c r="AI94" s="3" t="s">
        <v>69</v>
      </c>
      <c r="AJ94" s="3" t="s">
        <v>132</v>
      </c>
      <c r="AK94" s="2"/>
      <c r="AL94" s="3" t="s">
        <v>54</v>
      </c>
      <c r="AM94" s="3" t="s">
        <v>399</v>
      </c>
      <c r="AN94" s="3" t="s">
        <v>74</v>
      </c>
      <c r="AO94" s="2"/>
      <c r="AP94" s="3" t="s">
        <v>74</v>
      </c>
      <c r="AQ94" s="2"/>
      <c r="AR94" s="3" t="s">
        <v>75</v>
      </c>
      <c r="AS94" s="2"/>
      <c r="AT94" s="3" t="s">
        <v>74</v>
      </c>
      <c r="AU94" s="2"/>
      <c r="AV94" s="3" t="s">
        <v>75</v>
      </c>
      <c r="AW94" s="3" t="s">
        <v>92</v>
      </c>
      <c r="AX94" s="3" t="s">
        <v>398</v>
      </c>
      <c r="AY94" s="3" t="s">
        <v>398</v>
      </c>
      <c r="AZ94" s="3" t="s">
        <v>298</v>
      </c>
    </row>
    <row r="95" spans="1:52">
      <c r="A95" s="52" t="s">
        <v>400</v>
      </c>
      <c r="B95" s="52" t="s">
        <v>322</v>
      </c>
      <c r="C95" s="52" t="s">
        <v>401</v>
      </c>
      <c r="D95" s="52" t="s">
        <v>81</v>
      </c>
      <c r="E95" s="52" t="s">
        <v>55</v>
      </c>
      <c r="F95" s="52" t="s">
        <v>402</v>
      </c>
      <c r="G95" s="52" t="s">
        <v>128</v>
      </c>
      <c r="H95" s="52" t="s">
        <v>403</v>
      </c>
      <c r="I95" s="52" t="s">
        <v>81</v>
      </c>
      <c r="J95" s="52" t="s">
        <v>130</v>
      </c>
      <c r="K95" s="52" t="s">
        <v>59</v>
      </c>
      <c r="L95" s="53"/>
      <c r="M95" s="53"/>
      <c r="N95" s="52" t="s">
        <v>84</v>
      </c>
      <c r="O95" s="52" t="s">
        <v>61</v>
      </c>
      <c r="P95" s="52" t="s">
        <v>190</v>
      </c>
      <c r="Q95" s="52" t="s">
        <v>65</v>
      </c>
      <c r="R95" s="52" t="s">
        <v>66</v>
      </c>
      <c r="S95" s="52" t="s">
        <v>66</v>
      </c>
      <c r="T95" s="52" t="s">
        <v>404</v>
      </c>
      <c r="U95" s="52" t="s">
        <v>55</v>
      </c>
      <c r="V95" s="52" t="s">
        <v>54</v>
      </c>
      <c r="W95" s="52" t="s">
        <v>130</v>
      </c>
      <c r="X95" s="52" t="s">
        <v>59</v>
      </c>
      <c r="Y95" s="52" t="s">
        <v>54</v>
      </c>
      <c r="Z95" s="53"/>
      <c r="AA95" s="53"/>
      <c r="AB95" s="52" t="s">
        <v>84</v>
      </c>
      <c r="AC95" s="52" t="s">
        <v>61</v>
      </c>
      <c r="AD95" s="52" t="s">
        <v>190</v>
      </c>
      <c r="AE95" s="53"/>
      <c r="AF95" s="53"/>
      <c r="AG95" s="53"/>
      <c r="AH95" s="52" t="s">
        <v>68</v>
      </c>
      <c r="AI95" s="52" t="s">
        <v>69</v>
      </c>
      <c r="AJ95" s="52" t="s">
        <v>132</v>
      </c>
      <c r="AK95" s="53"/>
      <c r="AL95" s="52" t="s">
        <v>54</v>
      </c>
      <c r="AM95" s="52" t="s">
        <v>405</v>
      </c>
      <c r="AN95" s="52" t="s">
        <v>91</v>
      </c>
      <c r="AO95" s="53"/>
      <c r="AP95" s="52" t="s">
        <v>91</v>
      </c>
      <c r="AQ95" s="53"/>
      <c r="AR95" s="52" t="s">
        <v>91</v>
      </c>
      <c r="AS95" s="53"/>
      <c r="AT95" s="52" t="s">
        <v>75</v>
      </c>
      <c r="AU95" s="53"/>
      <c r="AV95" s="52" t="s">
        <v>91</v>
      </c>
      <c r="AW95" s="52" t="s">
        <v>92</v>
      </c>
      <c r="AX95" s="52" t="s">
        <v>406</v>
      </c>
      <c r="AY95" s="52" t="s">
        <v>406</v>
      </c>
      <c r="AZ95" s="52" t="s">
        <v>298</v>
      </c>
    </row>
    <row r="96" spans="1:52">
      <c r="A96" s="52"/>
      <c r="B96" s="52"/>
      <c r="C96" s="52"/>
      <c r="D96" s="52"/>
      <c r="E96" s="52"/>
      <c r="F96" s="52"/>
      <c r="G96" s="52"/>
      <c r="H96" s="52"/>
      <c r="I96" s="52"/>
      <c r="J96" s="52"/>
      <c r="K96" s="52"/>
      <c r="L96" s="53"/>
      <c r="M96" s="53"/>
      <c r="N96" s="52"/>
      <c r="O96" s="52"/>
      <c r="P96" s="52"/>
      <c r="Q96" s="52"/>
      <c r="R96" s="52"/>
      <c r="S96" s="52"/>
      <c r="T96" s="52"/>
      <c r="U96" s="52"/>
      <c r="V96" s="52"/>
      <c r="W96" s="52"/>
      <c r="X96" s="52"/>
      <c r="Y96" s="52"/>
      <c r="Z96" s="53"/>
      <c r="AA96" s="53"/>
      <c r="AB96" s="52"/>
      <c r="AC96" s="52"/>
      <c r="AD96" s="52"/>
      <c r="AE96" s="53"/>
      <c r="AF96" s="53"/>
      <c r="AG96" s="53"/>
      <c r="AH96" s="52"/>
      <c r="AI96" s="52"/>
      <c r="AJ96" s="52"/>
      <c r="AK96" s="53"/>
      <c r="AL96" s="52"/>
      <c r="AM96" s="52"/>
      <c r="AN96" s="52"/>
      <c r="AO96" s="53"/>
      <c r="AP96" s="52"/>
      <c r="AQ96" s="53"/>
      <c r="AR96" s="52"/>
      <c r="AS96" s="53"/>
      <c r="AT96" s="52"/>
      <c r="AU96" s="53"/>
      <c r="AV96" s="52"/>
      <c r="AW96" s="52"/>
      <c r="AX96" s="52"/>
      <c r="AY96" s="52"/>
      <c r="AZ96" s="52"/>
    </row>
    <row r="97" spans="1:52">
      <c r="A97" s="52"/>
      <c r="B97" s="52"/>
      <c r="C97" s="52"/>
      <c r="D97" s="52"/>
      <c r="E97" s="52"/>
      <c r="F97" s="52"/>
      <c r="G97" s="52"/>
      <c r="H97" s="52"/>
      <c r="I97" s="52"/>
      <c r="J97" s="52"/>
      <c r="K97" s="52"/>
      <c r="L97" s="53"/>
      <c r="M97" s="53"/>
      <c r="N97" s="52"/>
      <c r="O97" s="52"/>
      <c r="P97" s="52"/>
      <c r="Q97" s="52"/>
      <c r="R97" s="52"/>
      <c r="S97" s="52"/>
      <c r="T97" s="52"/>
      <c r="U97" s="52"/>
      <c r="V97" s="52"/>
      <c r="W97" s="52"/>
      <c r="X97" s="52"/>
      <c r="Y97" s="52"/>
      <c r="Z97" s="53"/>
      <c r="AA97" s="53"/>
      <c r="AB97" s="52"/>
      <c r="AC97" s="52"/>
      <c r="AD97" s="52"/>
      <c r="AE97" s="53"/>
      <c r="AF97" s="53"/>
      <c r="AG97" s="53"/>
      <c r="AH97" s="52"/>
      <c r="AI97" s="52"/>
      <c r="AJ97" s="52"/>
      <c r="AK97" s="53"/>
      <c r="AL97" s="52"/>
      <c r="AM97" s="52"/>
      <c r="AN97" s="52"/>
      <c r="AO97" s="53"/>
      <c r="AP97" s="52"/>
      <c r="AQ97" s="53"/>
      <c r="AR97" s="52"/>
      <c r="AS97" s="53"/>
      <c r="AT97" s="52"/>
      <c r="AU97" s="53"/>
      <c r="AV97" s="52"/>
      <c r="AW97" s="52"/>
      <c r="AX97" s="52"/>
      <c r="AY97" s="52"/>
      <c r="AZ97" s="52"/>
    </row>
    <row r="98" spans="1:52">
      <c r="A98" s="52"/>
      <c r="B98" s="52"/>
      <c r="C98" s="52"/>
      <c r="D98" s="52"/>
      <c r="E98" s="52"/>
      <c r="F98" s="52"/>
      <c r="G98" s="52"/>
      <c r="H98" s="52"/>
      <c r="I98" s="52"/>
      <c r="J98" s="52"/>
      <c r="K98" s="52"/>
      <c r="L98" s="53"/>
      <c r="M98" s="53"/>
      <c r="N98" s="52"/>
      <c r="O98" s="52"/>
      <c r="P98" s="52"/>
      <c r="Q98" s="52"/>
      <c r="R98" s="52"/>
      <c r="S98" s="52"/>
      <c r="T98" s="52"/>
      <c r="U98" s="52"/>
      <c r="V98" s="52"/>
      <c r="W98" s="52"/>
      <c r="X98" s="52"/>
      <c r="Y98" s="52"/>
      <c r="Z98" s="53"/>
      <c r="AA98" s="53"/>
      <c r="AB98" s="52"/>
      <c r="AC98" s="52"/>
      <c r="AD98" s="52"/>
      <c r="AE98" s="53"/>
      <c r="AF98" s="53"/>
      <c r="AG98" s="53"/>
      <c r="AH98" s="52"/>
      <c r="AI98" s="52"/>
      <c r="AJ98" s="52"/>
      <c r="AK98" s="53"/>
      <c r="AL98" s="52"/>
      <c r="AM98" s="52"/>
      <c r="AN98" s="52"/>
      <c r="AO98" s="53"/>
      <c r="AP98" s="52"/>
      <c r="AQ98" s="53"/>
      <c r="AR98" s="52"/>
      <c r="AS98" s="53"/>
      <c r="AT98" s="52"/>
      <c r="AU98" s="53"/>
      <c r="AV98" s="52"/>
      <c r="AW98" s="52"/>
      <c r="AX98" s="52"/>
      <c r="AY98" s="52"/>
      <c r="AZ98" s="52"/>
    </row>
    <row r="99" spans="1:52">
      <c r="A99" s="52" t="s">
        <v>407</v>
      </c>
      <c r="B99" s="52" t="s">
        <v>292</v>
      </c>
      <c r="C99" s="52" t="s">
        <v>408</v>
      </c>
      <c r="D99" s="52" t="s">
        <v>81</v>
      </c>
      <c r="E99" s="52" t="s">
        <v>55</v>
      </c>
      <c r="F99" s="52" t="s">
        <v>409</v>
      </c>
      <c r="G99" s="52" t="s">
        <v>128</v>
      </c>
      <c r="H99" s="52" t="s">
        <v>318</v>
      </c>
      <c r="I99" s="52" t="s">
        <v>81</v>
      </c>
      <c r="J99" s="52" t="s">
        <v>55</v>
      </c>
      <c r="K99" s="52" t="s">
        <v>59</v>
      </c>
      <c r="L99" s="53"/>
      <c r="M99" s="53"/>
      <c r="N99" s="52" t="s">
        <v>60</v>
      </c>
      <c r="O99" s="52" t="s">
        <v>61</v>
      </c>
      <c r="P99" s="52" t="s">
        <v>190</v>
      </c>
      <c r="Q99" s="52" t="s">
        <v>65</v>
      </c>
      <c r="R99" s="52" t="s">
        <v>66</v>
      </c>
      <c r="S99" s="52" t="s">
        <v>65</v>
      </c>
      <c r="T99" s="52" t="s">
        <v>276</v>
      </c>
      <c r="U99" s="52" t="s">
        <v>55</v>
      </c>
      <c r="V99" s="52" t="s">
        <v>54</v>
      </c>
      <c r="W99" s="52" t="s">
        <v>55</v>
      </c>
      <c r="X99" s="52" t="s">
        <v>59</v>
      </c>
      <c r="Y99" s="52" t="s">
        <v>54</v>
      </c>
      <c r="Z99" s="53"/>
      <c r="AA99" s="53"/>
      <c r="AB99" s="52" t="s">
        <v>60</v>
      </c>
      <c r="AC99" s="52" t="s">
        <v>61</v>
      </c>
      <c r="AD99" s="52" t="s">
        <v>190</v>
      </c>
      <c r="AE99" s="52" t="s">
        <v>65</v>
      </c>
      <c r="AF99" s="52" t="s">
        <v>66</v>
      </c>
      <c r="AG99" s="52" t="s">
        <v>65</v>
      </c>
      <c r="AH99" s="52" t="s">
        <v>68</v>
      </c>
      <c r="AI99" s="52" t="s">
        <v>69</v>
      </c>
      <c r="AJ99" s="52" t="s">
        <v>132</v>
      </c>
      <c r="AK99" s="53"/>
      <c r="AL99" s="52" t="s">
        <v>54</v>
      </c>
      <c r="AM99" s="52" t="s">
        <v>410</v>
      </c>
      <c r="AN99" s="52" t="s">
        <v>74</v>
      </c>
      <c r="AO99" s="53"/>
      <c r="AP99" s="52" t="s">
        <v>74</v>
      </c>
      <c r="AQ99" s="53"/>
      <c r="AR99" s="52" t="s">
        <v>75</v>
      </c>
      <c r="AS99" s="53"/>
      <c r="AT99" s="52" t="s">
        <v>75</v>
      </c>
      <c r="AU99" s="53"/>
      <c r="AV99" s="52" t="s">
        <v>75</v>
      </c>
      <c r="AW99" s="52" t="s">
        <v>134</v>
      </c>
      <c r="AX99" s="52" t="s">
        <v>276</v>
      </c>
      <c r="AY99" s="52" t="s">
        <v>276</v>
      </c>
      <c r="AZ99" s="52" t="s">
        <v>298</v>
      </c>
    </row>
    <row r="100" spans="1:52">
      <c r="A100" s="52"/>
      <c r="B100" s="52"/>
      <c r="C100" s="52"/>
      <c r="D100" s="52"/>
      <c r="E100" s="52"/>
      <c r="F100" s="52"/>
      <c r="G100" s="52"/>
      <c r="H100" s="52"/>
      <c r="I100" s="52"/>
      <c r="J100" s="52"/>
      <c r="K100" s="52"/>
      <c r="L100" s="53"/>
      <c r="M100" s="53"/>
      <c r="N100" s="52"/>
      <c r="O100" s="52"/>
      <c r="P100" s="52"/>
      <c r="Q100" s="52"/>
      <c r="R100" s="52"/>
      <c r="S100" s="52"/>
      <c r="T100" s="52"/>
      <c r="U100" s="52"/>
      <c r="V100" s="52"/>
      <c r="W100" s="52"/>
      <c r="X100" s="52"/>
      <c r="Y100" s="52"/>
      <c r="Z100" s="53"/>
      <c r="AA100" s="53"/>
      <c r="AB100" s="52"/>
      <c r="AC100" s="52"/>
      <c r="AD100" s="52"/>
      <c r="AE100" s="52"/>
      <c r="AF100" s="52"/>
      <c r="AG100" s="52"/>
      <c r="AH100" s="52"/>
      <c r="AI100" s="52"/>
      <c r="AJ100" s="52"/>
      <c r="AK100" s="53"/>
      <c r="AL100" s="52"/>
      <c r="AM100" s="52"/>
      <c r="AN100" s="52"/>
      <c r="AO100" s="53"/>
      <c r="AP100" s="52"/>
      <c r="AQ100" s="53"/>
      <c r="AR100" s="52"/>
      <c r="AS100" s="53"/>
      <c r="AT100" s="52"/>
      <c r="AU100" s="53"/>
      <c r="AV100" s="52"/>
      <c r="AW100" s="52"/>
      <c r="AX100" s="52"/>
      <c r="AY100" s="52"/>
      <c r="AZ100" s="52"/>
    </row>
    <row r="101" spans="1:52">
      <c r="A101" s="52"/>
      <c r="B101" s="52"/>
      <c r="C101" s="52"/>
      <c r="D101" s="52"/>
      <c r="E101" s="52"/>
      <c r="F101" s="52"/>
      <c r="G101" s="52"/>
      <c r="H101" s="52"/>
      <c r="I101" s="52"/>
      <c r="J101" s="52"/>
      <c r="K101" s="52"/>
      <c r="L101" s="53"/>
      <c r="M101" s="53"/>
      <c r="N101" s="52"/>
      <c r="O101" s="52"/>
      <c r="P101" s="52"/>
      <c r="Q101" s="52"/>
      <c r="R101" s="52"/>
      <c r="S101" s="52"/>
      <c r="T101" s="52"/>
      <c r="U101" s="52"/>
      <c r="V101" s="52"/>
      <c r="W101" s="52"/>
      <c r="X101" s="52"/>
      <c r="Y101" s="52"/>
      <c r="Z101" s="53"/>
      <c r="AA101" s="53"/>
      <c r="AB101" s="52"/>
      <c r="AC101" s="52"/>
      <c r="AD101" s="52"/>
      <c r="AE101" s="52"/>
      <c r="AF101" s="52"/>
      <c r="AG101" s="52"/>
      <c r="AH101" s="52"/>
      <c r="AI101" s="52"/>
      <c r="AJ101" s="52"/>
      <c r="AK101" s="53"/>
      <c r="AL101" s="52"/>
      <c r="AM101" s="52"/>
      <c r="AN101" s="52"/>
      <c r="AO101" s="53"/>
      <c r="AP101" s="52"/>
      <c r="AQ101" s="53"/>
      <c r="AR101" s="52"/>
      <c r="AS101" s="53"/>
      <c r="AT101" s="52"/>
      <c r="AU101" s="53"/>
      <c r="AV101" s="52"/>
      <c r="AW101" s="52"/>
      <c r="AX101" s="52"/>
      <c r="AY101" s="52"/>
      <c r="AZ101" s="52"/>
    </row>
    <row r="102" spans="1:52" ht="115.5">
      <c r="A102" s="52" t="s">
        <v>411</v>
      </c>
      <c r="B102" s="52" t="s">
        <v>292</v>
      </c>
      <c r="C102" s="52" t="s">
        <v>412</v>
      </c>
      <c r="D102" s="52" t="s">
        <v>81</v>
      </c>
      <c r="E102" s="52" t="s">
        <v>55</v>
      </c>
      <c r="F102" s="52" t="s">
        <v>413</v>
      </c>
      <c r="G102" s="52" t="s">
        <v>128</v>
      </c>
      <c r="H102" s="52" t="s">
        <v>414</v>
      </c>
      <c r="I102" s="52" t="s">
        <v>81</v>
      </c>
      <c r="J102" s="52" t="s">
        <v>55</v>
      </c>
      <c r="K102" s="52" t="s">
        <v>59</v>
      </c>
      <c r="L102" s="53"/>
      <c r="M102" s="53"/>
      <c r="N102" s="52" t="s">
        <v>60</v>
      </c>
      <c r="O102" s="52" t="s">
        <v>61</v>
      </c>
      <c r="P102" s="52" t="s">
        <v>190</v>
      </c>
      <c r="Q102" s="52" t="s">
        <v>65</v>
      </c>
      <c r="R102" s="52" t="s">
        <v>65</v>
      </c>
      <c r="S102" s="52" t="s">
        <v>66</v>
      </c>
      <c r="T102" s="52" t="s">
        <v>415</v>
      </c>
      <c r="U102" s="52" t="s">
        <v>55</v>
      </c>
      <c r="V102" s="52" t="s">
        <v>54</v>
      </c>
      <c r="W102" s="52" t="s">
        <v>55</v>
      </c>
      <c r="X102" s="52" t="s">
        <v>59</v>
      </c>
      <c r="Y102" s="52" t="s">
        <v>54</v>
      </c>
      <c r="Z102" s="53"/>
      <c r="AA102" s="53"/>
      <c r="AB102" s="52" t="s">
        <v>60</v>
      </c>
      <c r="AC102" s="52" t="s">
        <v>61</v>
      </c>
      <c r="AD102" s="52" t="s">
        <v>190</v>
      </c>
      <c r="AE102" s="52" t="s">
        <v>65</v>
      </c>
      <c r="AF102" s="52" t="s">
        <v>66</v>
      </c>
      <c r="AG102" s="52" t="s">
        <v>66</v>
      </c>
      <c r="AH102" s="52" t="s">
        <v>68</v>
      </c>
      <c r="AI102" s="52" t="s">
        <v>69</v>
      </c>
      <c r="AJ102" s="52" t="s">
        <v>132</v>
      </c>
      <c r="AK102" s="53"/>
      <c r="AL102" s="52" t="s">
        <v>54</v>
      </c>
      <c r="AM102" s="3" t="s">
        <v>416</v>
      </c>
      <c r="AN102" s="52" t="s">
        <v>74</v>
      </c>
      <c r="AO102" s="53"/>
      <c r="AP102" s="52" t="s">
        <v>74</v>
      </c>
      <c r="AQ102" s="53"/>
      <c r="AR102" s="52" t="s">
        <v>75</v>
      </c>
      <c r="AS102" s="53"/>
      <c r="AT102" s="52" t="s">
        <v>74</v>
      </c>
      <c r="AU102" s="53"/>
      <c r="AV102" s="52" t="s">
        <v>75</v>
      </c>
      <c r="AW102" s="52" t="s">
        <v>134</v>
      </c>
      <c r="AX102" s="52" t="s">
        <v>418</v>
      </c>
      <c r="AY102" s="52" t="s">
        <v>418</v>
      </c>
      <c r="AZ102" s="52" t="s">
        <v>298</v>
      </c>
    </row>
    <row r="103" spans="1:52">
      <c r="A103" s="52"/>
      <c r="B103" s="52"/>
      <c r="C103" s="52"/>
      <c r="D103" s="52"/>
      <c r="E103" s="52"/>
      <c r="F103" s="52"/>
      <c r="G103" s="52"/>
      <c r="H103" s="52"/>
      <c r="I103" s="52"/>
      <c r="J103" s="52"/>
      <c r="K103" s="52"/>
      <c r="L103" s="53"/>
      <c r="M103" s="53"/>
      <c r="N103" s="52"/>
      <c r="O103" s="52"/>
      <c r="P103" s="52"/>
      <c r="Q103" s="52"/>
      <c r="R103" s="52"/>
      <c r="S103" s="52"/>
      <c r="T103" s="52"/>
      <c r="U103" s="52"/>
      <c r="V103" s="52"/>
      <c r="W103" s="52"/>
      <c r="X103" s="52"/>
      <c r="Y103" s="52"/>
      <c r="Z103" s="53"/>
      <c r="AA103" s="53"/>
      <c r="AB103" s="52"/>
      <c r="AC103" s="52"/>
      <c r="AD103" s="52"/>
      <c r="AE103" s="52"/>
      <c r="AF103" s="52"/>
      <c r="AG103" s="52"/>
      <c r="AH103" s="52"/>
      <c r="AI103" s="52"/>
      <c r="AJ103" s="52"/>
      <c r="AK103" s="53"/>
      <c r="AL103" s="52"/>
      <c r="AM103" s="2"/>
      <c r="AN103" s="52"/>
      <c r="AO103" s="53"/>
      <c r="AP103" s="52"/>
      <c r="AQ103" s="53"/>
      <c r="AR103" s="52"/>
      <c r="AS103" s="53"/>
      <c r="AT103" s="52"/>
      <c r="AU103" s="53"/>
      <c r="AV103" s="52"/>
      <c r="AW103" s="52"/>
      <c r="AX103" s="52"/>
      <c r="AY103" s="52"/>
      <c r="AZ103" s="52"/>
    </row>
    <row r="104" spans="1:52" ht="90">
      <c r="A104" s="52"/>
      <c r="B104" s="52"/>
      <c r="C104" s="52"/>
      <c r="D104" s="52"/>
      <c r="E104" s="52"/>
      <c r="F104" s="52"/>
      <c r="G104" s="52"/>
      <c r="H104" s="52"/>
      <c r="I104" s="52"/>
      <c r="J104" s="52"/>
      <c r="K104" s="52"/>
      <c r="L104" s="53"/>
      <c r="M104" s="53"/>
      <c r="N104" s="52"/>
      <c r="O104" s="52"/>
      <c r="P104" s="52"/>
      <c r="Q104" s="52"/>
      <c r="R104" s="52"/>
      <c r="S104" s="52"/>
      <c r="T104" s="52"/>
      <c r="U104" s="52"/>
      <c r="V104" s="52"/>
      <c r="W104" s="52"/>
      <c r="X104" s="52"/>
      <c r="Y104" s="52"/>
      <c r="Z104" s="53"/>
      <c r="AA104" s="53"/>
      <c r="AB104" s="52"/>
      <c r="AC104" s="52"/>
      <c r="AD104" s="52"/>
      <c r="AE104" s="52"/>
      <c r="AF104" s="52"/>
      <c r="AG104" s="52"/>
      <c r="AH104" s="52"/>
      <c r="AI104" s="52"/>
      <c r="AJ104" s="52"/>
      <c r="AK104" s="53"/>
      <c r="AL104" s="52"/>
      <c r="AM104" s="3" t="s">
        <v>417</v>
      </c>
      <c r="AN104" s="52"/>
      <c r="AO104" s="53"/>
      <c r="AP104" s="52"/>
      <c r="AQ104" s="53"/>
      <c r="AR104" s="52"/>
      <c r="AS104" s="53"/>
      <c r="AT104" s="52"/>
      <c r="AU104" s="53"/>
      <c r="AV104" s="52"/>
      <c r="AW104" s="52"/>
      <c r="AX104" s="52"/>
      <c r="AY104" s="52"/>
      <c r="AZ104" s="52"/>
    </row>
    <row r="105" spans="1:52">
      <c r="A105" s="52"/>
      <c r="B105" s="52"/>
      <c r="C105" s="52"/>
      <c r="D105" s="52"/>
      <c r="E105" s="52"/>
      <c r="F105" s="52"/>
      <c r="G105" s="52"/>
      <c r="H105" s="52"/>
      <c r="I105" s="52"/>
      <c r="J105" s="52"/>
      <c r="K105" s="52"/>
      <c r="L105" s="53"/>
      <c r="M105" s="53"/>
      <c r="N105" s="52"/>
      <c r="O105" s="52"/>
      <c r="P105" s="52"/>
      <c r="Q105" s="52"/>
      <c r="R105" s="52"/>
      <c r="S105" s="52"/>
      <c r="T105" s="52"/>
      <c r="U105" s="52"/>
      <c r="V105" s="52"/>
      <c r="W105" s="52"/>
      <c r="X105" s="52"/>
      <c r="Y105" s="52"/>
      <c r="Z105" s="53"/>
      <c r="AA105" s="53"/>
      <c r="AB105" s="52"/>
      <c r="AC105" s="52"/>
      <c r="AD105" s="52"/>
      <c r="AE105" s="52"/>
      <c r="AF105" s="52"/>
      <c r="AG105" s="52"/>
      <c r="AH105" s="52"/>
      <c r="AI105" s="52"/>
      <c r="AJ105" s="52"/>
      <c r="AK105" s="53"/>
      <c r="AL105" s="52"/>
      <c r="AM105" s="2"/>
      <c r="AN105" s="52"/>
      <c r="AO105" s="53"/>
      <c r="AP105" s="52"/>
      <c r="AQ105" s="53"/>
      <c r="AR105" s="52"/>
      <c r="AS105" s="53"/>
      <c r="AT105" s="52"/>
      <c r="AU105" s="53"/>
      <c r="AV105" s="52"/>
      <c r="AW105" s="52"/>
      <c r="AX105" s="52"/>
      <c r="AY105" s="52"/>
      <c r="AZ105" s="52"/>
    </row>
    <row r="106" spans="1:52">
      <c r="A106" s="52"/>
      <c r="B106" s="52"/>
      <c r="C106" s="52"/>
      <c r="D106" s="52"/>
      <c r="E106" s="52"/>
      <c r="F106" s="52"/>
      <c r="G106" s="52"/>
      <c r="H106" s="52"/>
      <c r="I106" s="52"/>
      <c r="J106" s="52"/>
      <c r="K106" s="52"/>
      <c r="L106" s="53"/>
      <c r="M106" s="53"/>
      <c r="N106" s="52"/>
      <c r="O106" s="52"/>
      <c r="P106" s="52"/>
      <c r="Q106" s="52"/>
      <c r="R106" s="52"/>
      <c r="S106" s="52"/>
      <c r="T106" s="52"/>
      <c r="U106" s="52"/>
      <c r="V106" s="52"/>
      <c r="W106" s="52"/>
      <c r="X106" s="52"/>
      <c r="Y106" s="52"/>
      <c r="Z106" s="53"/>
      <c r="AA106" s="53"/>
      <c r="AB106" s="52"/>
      <c r="AC106" s="52"/>
      <c r="AD106" s="52"/>
      <c r="AE106" s="52"/>
      <c r="AF106" s="52"/>
      <c r="AG106" s="52"/>
      <c r="AH106" s="52"/>
      <c r="AI106" s="52"/>
      <c r="AJ106" s="52"/>
      <c r="AK106" s="53"/>
      <c r="AL106" s="52"/>
      <c r="AM106" s="3"/>
      <c r="AN106" s="52"/>
      <c r="AO106" s="53"/>
      <c r="AP106" s="52"/>
      <c r="AQ106" s="53"/>
      <c r="AR106" s="52"/>
      <c r="AS106" s="53"/>
      <c r="AT106" s="52"/>
      <c r="AU106" s="53"/>
      <c r="AV106" s="52"/>
      <c r="AW106" s="52"/>
      <c r="AX106" s="52"/>
      <c r="AY106" s="52"/>
      <c r="AZ106" s="52"/>
    </row>
    <row r="107" spans="1:52">
      <c r="A107" s="52"/>
      <c r="B107" s="52"/>
      <c r="C107" s="52"/>
      <c r="D107" s="52"/>
      <c r="E107" s="52"/>
      <c r="F107" s="52"/>
      <c r="G107" s="52"/>
      <c r="H107" s="52"/>
      <c r="I107" s="52"/>
      <c r="J107" s="52"/>
      <c r="K107" s="52"/>
      <c r="L107" s="53"/>
      <c r="M107" s="53"/>
      <c r="N107" s="52"/>
      <c r="O107" s="52"/>
      <c r="P107" s="52"/>
      <c r="Q107" s="52"/>
      <c r="R107" s="52"/>
      <c r="S107" s="52"/>
      <c r="T107" s="52"/>
      <c r="U107" s="52"/>
      <c r="V107" s="52"/>
      <c r="W107" s="52"/>
      <c r="X107" s="52"/>
      <c r="Y107" s="52"/>
      <c r="Z107" s="53"/>
      <c r="AA107" s="53"/>
      <c r="AB107" s="52"/>
      <c r="AC107" s="52"/>
      <c r="AD107" s="52"/>
      <c r="AE107" s="52"/>
      <c r="AF107" s="52"/>
      <c r="AG107" s="52"/>
      <c r="AH107" s="52"/>
      <c r="AI107" s="52"/>
      <c r="AJ107" s="52"/>
      <c r="AK107" s="53"/>
      <c r="AL107" s="52"/>
      <c r="AM107" s="3"/>
      <c r="AN107" s="52"/>
      <c r="AO107" s="53"/>
      <c r="AP107" s="52"/>
      <c r="AQ107" s="53"/>
      <c r="AR107" s="52"/>
      <c r="AS107" s="53"/>
      <c r="AT107" s="52"/>
      <c r="AU107" s="53"/>
      <c r="AV107" s="52"/>
      <c r="AW107" s="52"/>
      <c r="AX107" s="52"/>
      <c r="AY107" s="52"/>
      <c r="AZ107" s="52"/>
    </row>
    <row r="108" spans="1:52" ht="64.5">
      <c r="A108" s="52" t="s">
        <v>419</v>
      </c>
      <c r="B108" s="52" t="s">
        <v>292</v>
      </c>
      <c r="C108" s="52" t="s">
        <v>420</v>
      </c>
      <c r="D108" s="52" t="s">
        <v>81</v>
      </c>
      <c r="E108" s="52" t="s">
        <v>55</v>
      </c>
      <c r="F108" s="52" t="s">
        <v>421</v>
      </c>
      <c r="G108" s="52" t="s">
        <v>128</v>
      </c>
      <c r="H108" s="52" t="s">
        <v>167</v>
      </c>
      <c r="I108" s="52" t="s">
        <v>81</v>
      </c>
      <c r="J108" s="52" t="s">
        <v>55</v>
      </c>
      <c r="K108" s="52" t="s">
        <v>59</v>
      </c>
      <c r="L108" s="53"/>
      <c r="M108" s="53"/>
      <c r="N108" s="52" t="s">
        <v>60</v>
      </c>
      <c r="O108" s="52" t="s">
        <v>61</v>
      </c>
      <c r="P108" s="52" t="s">
        <v>190</v>
      </c>
      <c r="Q108" s="52" t="s">
        <v>65</v>
      </c>
      <c r="R108" s="52" t="s">
        <v>65</v>
      </c>
      <c r="S108" s="52" t="s">
        <v>66</v>
      </c>
      <c r="T108" s="52" t="s">
        <v>382</v>
      </c>
      <c r="U108" s="52" t="s">
        <v>55</v>
      </c>
      <c r="V108" s="52" t="s">
        <v>54</v>
      </c>
      <c r="W108" s="52" t="s">
        <v>55</v>
      </c>
      <c r="X108" s="52" t="s">
        <v>59</v>
      </c>
      <c r="Y108" s="52" t="s">
        <v>54</v>
      </c>
      <c r="Z108" s="53"/>
      <c r="AA108" s="53"/>
      <c r="AB108" s="52" t="s">
        <v>147</v>
      </c>
      <c r="AC108" s="52" t="s">
        <v>61</v>
      </c>
      <c r="AD108" s="52" t="s">
        <v>190</v>
      </c>
      <c r="AE108" s="52" t="s">
        <v>65</v>
      </c>
      <c r="AF108" s="52" t="s">
        <v>66</v>
      </c>
      <c r="AG108" s="52" t="s">
        <v>66</v>
      </c>
      <c r="AH108" s="52" t="s">
        <v>68</v>
      </c>
      <c r="AI108" s="52" t="s">
        <v>69</v>
      </c>
      <c r="AJ108" s="52" t="s">
        <v>132</v>
      </c>
      <c r="AK108" s="53"/>
      <c r="AL108" s="52" t="s">
        <v>54</v>
      </c>
      <c r="AM108" s="3" t="s">
        <v>422</v>
      </c>
      <c r="AN108" s="52" t="s">
        <v>74</v>
      </c>
      <c r="AO108" s="53"/>
      <c r="AP108" s="52" t="s">
        <v>75</v>
      </c>
      <c r="AQ108" s="53"/>
      <c r="AR108" s="52" t="s">
        <v>91</v>
      </c>
      <c r="AS108" s="53"/>
      <c r="AT108" s="52" t="s">
        <v>91</v>
      </c>
      <c r="AU108" s="53"/>
      <c r="AV108" s="52" t="s">
        <v>91</v>
      </c>
      <c r="AW108" s="52" t="s">
        <v>92</v>
      </c>
      <c r="AX108" s="52" t="s">
        <v>424</v>
      </c>
      <c r="AY108" s="52" t="s">
        <v>424</v>
      </c>
      <c r="AZ108" s="52" t="s">
        <v>298</v>
      </c>
    </row>
    <row r="109" spans="1:52" ht="39">
      <c r="A109" s="52"/>
      <c r="B109" s="52"/>
      <c r="C109" s="52"/>
      <c r="D109" s="52"/>
      <c r="E109" s="52"/>
      <c r="F109" s="52"/>
      <c r="G109" s="52"/>
      <c r="H109" s="52"/>
      <c r="I109" s="52"/>
      <c r="J109" s="52"/>
      <c r="K109" s="52"/>
      <c r="L109" s="53"/>
      <c r="M109" s="53"/>
      <c r="N109" s="52"/>
      <c r="O109" s="52"/>
      <c r="P109" s="52"/>
      <c r="Q109" s="52"/>
      <c r="R109" s="52"/>
      <c r="S109" s="52"/>
      <c r="T109" s="52"/>
      <c r="U109" s="52"/>
      <c r="V109" s="52"/>
      <c r="W109" s="52"/>
      <c r="X109" s="52"/>
      <c r="Y109" s="52"/>
      <c r="Z109" s="53"/>
      <c r="AA109" s="53"/>
      <c r="AB109" s="52"/>
      <c r="AC109" s="52"/>
      <c r="AD109" s="52"/>
      <c r="AE109" s="52"/>
      <c r="AF109" s="52"/>
      <c r="AG109" s="52"/>
      <c r="AH109" s="52"/>
      <c r="AI109" s="52"/>
      <c r="AJ109" s="52"/>
      <c r="AK109" s="53"/>
      <c r="AL109" s="52"/>
      <c r="AM109" s="3" t="s">
        <v>423</v>
      </c>
      <c r="AN109" s="52"/>
      <c r="AO109" s="53"/>
      <c r="AP109" s="52"/>
      <c r="AQ109" s="53"/>
      <c r="AR109" s="52"/>
      <c r="AS109" s="53"/>
      <c r="AT109" s="52"/>
      <c r="AU109" s="53"/>
      <c r="AV109" s="52"/>
      <c r="AW109" s="52"/>
      <c r="AX109" s="52"/>
      <c r="AY109" s="52"/>
      <c r="AZ109" s="52"/>
    </row>
    <row r="110" spans="1:52">
      <c r="A110" s="52"/>
      <c r="B110" s="52"/>
      <c r="C110" s="52"/>
      <c r="D110" s="52"/>
      <c r="E110" s="52"/>
      <c r="F110" s="52"/>
      <c r="G110" s="52"/>
      <c r="H110" s="52"/>
      <c r="I110" s="52"/>
      <c r="J110" s="52"/>
      <c r="K110" s="52"/>
      <c r="L110" s="53"/>
      <c r="M110" s="53"/>
      <c r="N110" s="52"/>
      <c r="O110" s="52"/>
      <c r="P110" s="52"/>
      <c r="Q110" s="52"/>
      <c r="R110" s="52"/>
      <c r="S110" s="52"/>
      <c r="T110" s="52"/>
      <c r="U110" s="52"/>
      <c r="V110" s="52"/>
      <c r="W110" s="52"/>
      <c r="X110" s="52"/>
      <c r="Y110" s="52"/>
      <c r="Z110" s="53"/>
      <c r="AA110" s="53"/>
      <c r="AB110" s="52"/>
      <c r="AC110" s="52"/>
      <c r="AD110" s="52"/>
      <c r="AE110" s="52"/>
      <c r="AF110" s="52"/>
      <c r="AG110" s="52"/>
      <c r="AH110" s="52"/>
      <c r="AI110" s="52"/>
      <c r="AJ110" s="52"/>
      <c r="AK110" s="53"/>
      <c r="AL110" s="52"/>
      <c r="AM110" s="3"/>
      <c r="AN110" s="52"/>
      <c r="AO110" s="53"/>
      <c r="AP110" s="52"/>
      <c r="AQ110" s="53"/>
      <c r="AR110" s="52"/>
      <c r="AS110" s="53"/>
      <c r="AT110" s="52"/>
      <c r="AU110" s="53"/>
      <c r="AV110" s="52"/>
      <c r="AW110" s="52"/>
      <c r="AX110" s="52"/>
      <c r="AY110" s="52"/>
      <c r="AZ110" s="52"/>
    </row>
    <row r="111" spans="1:52">
      <c r="A111" s="52"/>
      <c r="B111" s="52"/>
      <c r="C111" s="52"/>
      <c r="D111" s="52"/>
      <c r="E111" s="52"/>
      <c r="F111" s="52"/>
      <c r="G111" s="52"/>
      <c r="H111" s="52"/>
      <c r="I111" s="52"/>
      <c r="J111" s="52"/>
      <c r="K111" s="52"/>
      <c r="L111" s="53"/>
      <c r="M111" s="53"/>
      <c r="N111" s="52"/>
      <c r="O111" s="52"/>
      <c r="P111" s="52"/>
      <c r="Q111" s="52"/>
      <c r="R111" s="52"/>
      <c r="S111" s="52"/>
      <c r="T111" s="52"/>
      <c r="U111" s="52"/>
      <c r="V111" s="52"/>
      <c r="W111" s="52"/>
      <c r="X111" s="52"/>
      <c r="Y111" s="52"/>
      <c r="Z111" s="53"/>
      <c r="AA111" s="53"/>
      <c r="AB111" s="52"/>
      <c r="AC111" s="52"/>
      <c r="AD111" s="52"/>
      <c r="AE111" s="52"/>
      <c r="AF111" s="52"/>
      <c r="AG111" s="52"/>
      <c r="AH111" s="52"/>
      <c r="AI111" s="52"/>
      <c r="AJ111" s="52"/>
      <c r="AK111" s="53"/>
      <c r="AL111" s="52"/>
      <c r="AM111" s="3"/>
      <c r="AN111" s="52"/>
      <c r="AO111" s="53"/>
      <c r="AP111" s="52"/>
      <c r="AQ111" s="53"/>
      <c r="AR111" s="52"/>
      <c r="AS111" s="53"/>
      <c r="AT111" s="52"/>
      <c r="AU111" s="53"/>
      <c r="AV111" s="52"/>
      <c r="AW111" s="52"/>
      <c r="AX111" s="52"/>
      <c r="AY111" s="52"/>
      <c r="AZ111" s="52"/>
    </row>
    <row r="112" spans="1:52" ht="23.25" customHeight="1">
      <c r="A112" s="52" t="s">
        <v>425</v>
      </c>
      <c r="B112" s="52" t="s">
        <v>292</v>
      </c>
      <c r="C112" s="52" t="s">
        <v>426</v>
      </c>
      <c r="D112" s="52" t="s">
        <v>81</v>
      </c>
      <c r="E112" s="52" t="s">
        <v>55</v>
      </c>
      <c r="F112" s="52" t="s">
        <v>427</v>
      </c>
      <c r="G112" s="52" t="s">
        <v>128</v>
      </c>
      <c r="H112" s="52" t="s">
        <v>428</v>
      </c>
      <c r="I112" s="52" t="s">
        <v>81</v>
      </c>
      <c r="J112" s="52" t="s">
        <v>55</v>
      </c>
      <c r="K112" s="52" t="s">
        <v>59</v>
      </c>
      <c r="L112" s="53"/>
      <c r="M112" s="53"/>
      <c r="N112" s="52" t="s">
        <v>60</v>
      </c>
      <c r="O112" s="52" t="s">
        <v>61</v>
      </c>
      <c r="P112" s="52" t="s">
        <v>190</v>
      </c>
      <c r="Q112" s="52" t="s">
        <v>65</v>
      </c>
      <c r="R112" s="52" t="s">
        <v>65</v>
      </c>
      <c r="S112" s="52" t="s">
        <v>66</v>
      </c>
      <c r="T112" s="52" t="s">
        <v>429</v>
      </c>
      <c r="U112" s="52" t="s">
        <v>55</v>
      </c>
      <c r="V112" s="52" t="s">
        <v>54</v>
      </c>
      <c r="W112" s="52" t="s">
        <v>55</v>
      </c>
      <c r="X112" s="52" t="s">
        <v>59</v>
      </c>
      <c r="Y112" s="52" t="s">
        <v>54</v>
      </c>
      <c r="Z112" s="53"/>
      <c r="AA112" s="53"/>
      <c r="AB112" s="52" t="s">
        <v>147</v>
      </c>
      <c r="AC112" s="52" t="s">
        <v>61</v>
      </c>
      <c r="AD112" s="52" t="s">
        <v>190</v>
      </c>
      <c r="AE112" s="52" t="s">
        <v>65</v>
      </c>
      <c r="AF112" s="52" t="s">
        <v>66</v>
      </c>
      <c r="AG112" s="52" t="s">
        <v>66</v>
      </c>
      <c r="AH112" s="52" t="s">
        <v>68</v>
      </c>
      <c r="AI112" s="52" t="s">
        <v>69</v>
      </c>
      <c r="AJ112" s="52" t="s">
        <v>132</v>
      </c>
      <c r="AK112" s="53"/>
      <c r="AL112" s="52" t="s">
        <v>54</v>
      </c>
      <c r="AM112" s="52" t="s">
        <v>430</v>
      </c>
      <c r="AN112" s="52" t="s">
        <v>74</v>
      </c>
      <c r="AO112" s="53"/>
      <c r="AP112" s="52" t="s">
        <v>75</v>
      </c>
      <c r="AQ112" s="53"/>
      <c r="AR112" s="52" t="s">
        <v>75</v>
      </c>
      <c r="AS112" s="53"/>
      <c r="AT112" s="52" t="s">
        <v>75</v>
      </c>
      <c r="AU112" s="53"/>
      <c r="AV112" s="52" t="s">
        <v>75</v>
      </c>
      <c r="AW112" s="52" t="s">
        <v>92</v>
      </c>
      <c r="AX112" s="52" t="s">
        <v>131</v>
      </c>
      <c r="AY112" s="52" t="s">
        <v>131</v>
      </c>
      <c r="AZ112" s="52" t="s">
        <v>298</v>
      </c>
    </row>
    <row r="113" spans="1:52">
      <c r="A113" s="52"/>
      <c r="B113" s="52"/>
      <c r="C113" s="52"/>
      <c r="D113" s="52"/>
      <c r="E113" s="52"/>
      <c r="F113" s="52"/>
      <c r="G113" s="52"/>
      <c r="H113" s="52"/>
      <c r="I113" s="52"/>
      <c r="J113" s="52"/>
      <c r="K113" s="52"/>
      <c r="L113" s="53"/>
      <c r="M113" s="53"/>
      <c r="N113" s="52"/>
      <c r="O113" s="52"/>
      <c r="P113" s="52"/>
      <c r="Q113" s="52"/>
      <c r="R113" s="52"/>
      <c r="S113" s="52"/>
      <c r="T113" s="52"/>
      <c r="U113" s="52"/>
      <c r="V113" s="52"/>
      <c r="W113" s="52"/>
      <c r="X113" s="52"/>
      <c r="Y113" s="52"/>
      <c r="Z113" s="53"/>
      <c r="AA113" s="53"/>
      <c r="AB113" s="52"/>
      <c r="AC113" s="52"/>
      <c r="AD113" s="52"/>
      <c r="AE113" s="52"/>
      <c r="AF113" s="52"/>
      <c r="AG113" s="52"/>
      <c r="AH113" s="52"/>
      <c r="AI113" s="52"/>
      <c r="AJ113" s="52"/>
      <c r="AK113" s="53"/>
      <c r="AL113" s="52"/>
      <c r="AM113" s="52"/>
      <c r="AN113" s="52"/>
      <c r="AO113" s="53"/>
      <c r="AP113" s="52"/>
      <c r="AQ113" s="53"/>
      <c r="AR113" s="52"/>
      <c r="AS113" s="53"/>
      <c r="AT113" s="52"/>
      <c r="AU113" s="53"/>
      <c r="AV113" s="52"/>
      <c r="AW113" s="52"/>
      <c r="AX113" s="52"/>
      <c r="AY113" s="52"/>
      <c r="AZ113" s="52"/>
    </row>
    <row r="114" spans="1:52" ht="26.25">
      <c r="A114" s="52" t="s">
        <v>431</v>
      </c>
      <c r="B114" s="52" t="s">
        <v>292</v>
      </c>
      <c r="C114" s="52" t="s">
        <v>432</v>
      </c>
      <c r="D114" s="52" t="s">
        <v>81</v>
      </c>
      <c r="E114" s="52" t="s">
        <v>55</v>
      </c>
      <c r="F114" s="52" t="s">
        <v>433</v>
      </c>
      <c r="G114" s="52" t="s">
        <v>128</v>
      </c>
      <c r="H114" s="52" t="s">
        <v>434</v>
      </c>
      <c r="I114" s="52" t="s">
        <v>81</v>
      </c>
      <c r="J114" s="52" t="s">
        <v>55</v>
      </c>
      <c r="K114" s="52" t="s">
        <v>59</v>
      </c>
      <c r="L114" s="53"/>
      <c r="M114" s="53"/>
      <c r="N114" s="52" t="s">
        <v>60</v>
      </c>
      <c r="O114" s="52" t="s">
        <v>61</v>
      </c>
      <c r="P114" s="52" t="s">
        <v>190</v>
      </c>
      <c r="Q114" s="52" t="s">
        <v>65</v>
      </c>
      <c r="R114" s="52" t="s">
        <v>65</v>
      </c>
      <c r="S114" s="52" t="s">
        <v>66</v>
      </c>
      <c r="T114" s="52" t="s">
        <v>435</v>
      </c>
      <c r="U114" s="52" t="s">
        <v>55</v>
      </c>
      <c r="V114" s="52" t="s">
        <v>54</v>
      </c>
      <c r="W114" s="52" t="s">
        <v>55</v>
      </c>
      <c r="X114" s="52" t="s">
        <v>59</v>
      </c>
      <c r="Y114" s="52" t="s">
        <v>54</v>
      </c>
      <c r="Z114" s="53"/>
      <c r="AA114" s="53"/>
      <c r="AB114" s="52" t="s">
        <v>147</v>
      </c>
      <c r="AC114" s="52" t="s">
        <v>61</v>
      </c>
      <c r="AD114" s="52" t="s">
        <v>190</v>
      </c>
      <c r="AE114" s="52" t="s">
        <v>65</v>
      </c>
      <c r="AF114" s="52" t="s">
        <v>66</v>
      </c>
      <c r="AG114" s="52" t="s">
        <v>65</v>
      </c>
      <c r="AH114" s="52" t="s">
        <v>68</v>
      </c>
      <c r="AI114" s="52" t="s">
        <v>69</v>
      </c>
      <c r="AJ114" s="52" t="s">
        <v>132</v>
      </c>
      <c r="AK114" s="53"/>
      <c r="AL114" s="52" t="s">
        <v>54</v>
      </c>
      <c r="AM114" s="3" t="s">
        <v>436</v>
      </c>
      <c r="AN114" s="52" t="s">
        <v>74</v>
      </c>
      <c r="AO114" s="53"/>
      <c r="AP114" s="52" t="s">
        <v>75</v>
      </c>
      <c r="AQ114" s="53"/>
      <c r="AR114" s="52" t="s">
        <v>91</v>
      </c>
      <c r="AS114" s="53"/>
      <c r="AT114" s="52" t="s">
        <v>75</v>
      </c>
      <c r="AU114" s="53"/>
      <c r="AV114" s="52" t="s">
        <v>91</v>
      </c>
      <c r="AW114" s="52" t="s">
        <v>134</v>
      </c>
      <c r="AX114" s="52" t="s">
        <v>438</v>
      </c>
      <c r="AY114" s="52" t="s">
        <v>438</v>
      </c>
      <c r="AZ114" s="52" t="s">
        <v>298</v>
      </c>
    </row>
    <row r="115" spans="1:52" ht="64.5">
      <c r="A115" s="52"/>
      <c r="B115" s="52"/>
      <c r="C115" s="52"/>
      <c r="D115" s="52"/>
      <c r="E115" s="52"/>
      <c r="F115" s="52"/>
      <c r="G115" s="52"/>
      <c r="H115" s="52"/>
      <c r="I115" s="52"/>
      <c r="J115" s="52"/>
      <c r="K115" s="52"/>
      <c r="L115" s="53"/>
      <c r="M115" s="53"/>
      <c r="N115" s="52"/>
      <c r="O115" s="52"/>
      <c r="P115" s="52"/>
      <c r="Q115" s="52"/>
      <c r="R115" s="52"/>
      <c r="S115" s="52"/>
      <c r="T115" s="52"/>
      <c r="U115" s="52"/>
      <c r="V115" s="52"/>
      <c r="W115" s="52"/>
      <c r="X115" s="52"/>
      <c r="Y115" s="52"/>
      <c r="Z115" s="53"/>
      <c r="AA115" s="53"/>
      <c r="AB115" s="52"/>
      <c r="AC115" s="52"/>
      <c r="AD115" s="52"/>
      <c r="AE115" s="52"/>
      <c r="AF115" s="52"/>
      <c r="AG115" s="52"/>
      <c r="AH115" s="52"/>
      <c r="AI115" s="52"/>
      <c r="AJ115" s="52"/>
      <c r="AK115" s="53"/>
      <c r="AL115" s="52"/>
      <c r="AM115" s="3" t="s">
        <v>437</v>
      </c>
      <c r="AN115" s="52"/>
      <c r="AO115" s="53"/>
      <c r="AP115" s="52"/>
      <c r="AQ115" s="53"/>
      <c r="AR115" s="52"/>
      <c r="AS115" s="53"/>
      <c r="AT115" s="52"/>
      <c r="AU115" s="53"/>
      <c r="AV115" s="52"/>
      <c r="AW115" s="52"/>
      <c r="AX115" s="52"/>
      <c r="AY115" s="52"/>
      <c r="AZ115" s="52"/>
    </row>
    <row r="116" spans="1:52">
      <c r="A116" s="52"/>
      <c r="B116" s="52"/>
      <c r="C116" s="52"/>
      <c r="D116" s="52"/>
      <c r="E116" s="52"/>
      <c r="F116" s="52"/>
      <c r="G116" s="52"/>
      <c r="H116" s="52"/>
      <c r="I116" s="52"/>
      <c r="J116" s="52"/>
      <c r="K116" s="52"/>
      <c r="L116" s="53"/>
      <c r="M116" s="53"/>
      <c r="N116" s="52"/>
      <c r="O116" s="52"/>
      <c r="P116" s="52"/>
      <c r="Q116" s="52"/>
      <c r="R116" s="52"/>
      <c r="S116" s="52"/>
      <c r="T116" s="52"/>
      <c r="U116" s="52"/>
      <c r="V116" s="52"/>
      <c r="W116" s="52"/>
      <c r="X116" s="52"/>
      <c r="Y116" s="52"/>
      <c r="Z116" s="53"/>
      <c r="AA116" s="53"/>
      <c r="AB116" s="52"/>
      <c r="AC116" s="52"/>
      <c r="AD116" s="52"/>
      <c r="AE116" s="52"/>
      <c r="AF116" s="52"/>
      <c r="AG116" s="52"/>
      <c r="AH116" s="52"/>
      <c r="AI116" s="52"/>
      <c r="AJ116" s="52"/>
      <c r="AK116" s="53"/>
      <c r="AL116" s="52"/>
      <c r="AM116" s="3"/>
      <c r="AN116" s="52"/>
      <c r="AO116" s="53"/>
      <c r="AP116" s="52"/>
      <c r="AQ116" s="53"/>
      <c r="AR116" s="52"/>
      <c r="AS116" s="53"/>
      <c r="AT116" s="52"/>
      <c r="AU116" s="53"/>
      <c r="AV116" s="52"/>
      <c r="AW116" s="52"/>
      <c r="AX116" s="52"/>
      <c r="AY116" s="52"/>
      <c r="AZ116" s="52"/>
    </row>
    <row r="117" spans="1:52">
      <c r="A117" s="52"/>
      <c r="B117" s="52"/>
      <c r="C117" s="52"/>
      <c r="D117" s="52"/>
      <c r="E117" s="52"/>
      <c r="F117" s="52"/>
      <c r="G117" s="52"/>
      <c r="H117" s="52"/>
      <c r="I117" s="52"/>
      <c r="J117" s="52"/>
      <c r="K117" s="52"/>
      <c r="L117" s="53"/>
      <c r="M117" s="53"/>
      <c r="N117" s="52"/>
      <c r="O117" s="52"/>
      <c r="P117" s="52"/>
      <c r="Q117" s="52"/>
      <c r="R117" s="52"/>
      <c r="S117" s="52"/>
      <c r="T117" s="52"/>
      <c r="U117" s="52"/>
      <c r="V117" s="52"/>
      <c r="W117" s="52"/>
      <c r="X117" s="52"/>
      <c r="Y117" s="52"/>
      <c r="Z117" s="53"/>
      <c r="AA117" s="53"/>
      <c r="AB117" s="52"/>
      <c r="AC117" s="52"/>
      <c r="AD117" s="52"/>
      <c r="AE117" s="52"/>
      <c r="AF117" s="52"/>
      <c r="AG117" s="52"/>
      <c r="AH117" s="52"/>
      <c r="AI117" s="52"/>
      <c r="AJ117" s="52"/>
      <c r="AK117" s="53"/>
      <c r="AL117" s="52"/>
      <c r="AM117" s="3"/>
      <c r="AN117" s="52"/>
      <c r="AO117" s="53"/>
      <c r="AP117" s="52"/>
      <c r="AQ117" s="53"/>
      <c r="AR117" s="52"/>
      <c r="AS117" s="53"/>
      <c r="AT117" s="52"/>
      <c r="AU117" s="53"/>
      <c r="AV117" s="52"/>
      <c r="AW117" s="52"/>
      <c r="AX117" s="52"/>
      <c r="AY117" s="52"/>
      <c r="AZ117" s="52"/>
    </row>
    <row r="118" spans="1:52" ht="39">
      <c r="A118" s="52" t="s">
        <v>439</v>
      </c>
      <c r="B118" s="52" t="s">
        <v>292</v>
      </c>
      <c r="C118" s="53"/>
      <c r="D118" s="52" t="s">
        <v>81</v>
      </c>
      <c r="E118" s="52" t="s">
        <v>55</v>
      </c>
      <c r="F118" s="52" t="s">
        <v>440</v>
      </c>
      <c r="G118" s="52" t="s">
        <v>128</v>
      </c>
      <c r="H118" s="52" t="s">
        <v>441</v>
      </c>
      <c r="I118" s="52" t="s">
        <v>81</v>
      </c>
      <c r="J118" s="52" t="s">
        <v>55</v>
      </c>
      <c r="K118" s="52" t="s">
        <v>59</v>
      </c>
      <c r="L118" s="53"/>
      <c r="M118" s="53"/>
      <c r="N118" s="52" t="s">
        <v>60</v>
      </c>
      <c r="O118" s="52" t="s">
        <v>61</v>
      </c>
      <c r="P118" s="3" t="s">
        <v>442</v>
      </c>
      <c r="Q118" s="52" t="s">
        <v>65</v>
      </c>
      <c r="R118" s="52" t="s">
        <v>65</v>
      </c>
      <c r="S118" s="52" t="s">
        <v>66</v>
      </c>
      <c r="T118" s="52" t="s">
        <v>418</v>
      </c>
      <c r="U118" s="52" t="s">
        <v>55</v>
      </c>
      <c r="V118" s="52" t="s">
        <v>54</v>
      </c>
      <c r="W118" s="52" t="s">
        <v>55</v>
      </c>
      <c r="X118" s="52" t="s">
        <v>59</v>
      </c>
      <c r="Y118" s="52" t="s">
        <v>54</v>
      </c>
      <c r="Z118" s="53"/>
      <c r="AA118" s="53"/>
      <c r="AB118" s="52" t="s">
        <v>147</v>
      </c>
      <c r="AC118" s="52" t="s">
        <v>61</v>
      </c>
      <c r="AD118" s="3" t="s">
        <v>442</v>
      </c>
      <c r="AE118" s="52" t="s">
        <v>65</v>
      </c>
      <c r="AF118" s="52" t="s">
        <v>66</v>
      </c>
      <c r="AG118" s="52" t="s">
        <v>65</v>
      </c>
      <c r="AH118" s="52" t="s">
        <v>68</v>
      </c>
      <c r="AI118" s="52" t="s">
        <v>69</v>
      </c>
      <c r="AJ118" s="52" t="s">
        <v>132</v>
      </c>
      <c r="AK118" s="53"/>
      <c r="AL118" s="52" t="s">
        <v>54</v>
      </c>
      <c r="AM118" s="3" t="s">
        <v>445</v>
      </c>
      <c r="AN118" s="52" t="s">
        <v>74</v>
      </c>
      <c r="AO118" s="53"/>
      <c r="AP118" s="52" t="s">
        <v>75</v>
      </c>
      <c r="AQ118" s="53"/>
      <c r="AR118" s="52" t="s">
        <v>75</v>
      </c>
      <c r="AS118" s="53"/>
      <c r="AT118" s="52" t="s">
        <v>75</v>
      </c>
      <c r="AU118" s="53"/>
      <c r="AV118" s="52" t="s">
        <v>75</v>
      </c>
      <c r="AW118" s="52" t="s">
        <v>92</v>
      </c>
      <c r="AX118" s="52" t="s">
        <v>447</v>
      </c>
      <c r="AY118" s="52" t="s">
        <v>447</v>
      </c>
      <c r="AZ118" s="52" t="s">
        <v>298</v>
      </c>
    </row>
    <row r="119" spans="1:52" ht="204.75">
      <c r="A119" s="52"/>
      <c r="B119" s="52"/>
      <c r="C119" s="53"/>
      <c r="D119" s="52"/>
      <c r="E119" s="52"/>
      <c r="F119" s="52"/>
      <c r="G119" s="52"/>
      <c r="H119" s="52"/>
      <c r="I119" s="52"/>
      <c r="J119" s="52"/>
      <c r="K119" s="52"/>
      <c r="L119" s="53"/>
      <c r="M119" s="53"/>
      <c r="N119" s="52"/>
      <c r="O119" s="52"/>
      <c r="P119" s="3" t="s">
        <v>443</v>
      </c>
      <c r="Q119" s="52"/>
      <c r="R119" s="52"/>
      <c r="S119" s="52"/>
      <c r="T119" s="52"/>
      <c r="U119" s="52"/>
      <c r="V119" s="52"/>
      <c r="W119" s="52"/>
      <c r="X119" s="52"/>
      <c r="Y119" s="52"/>
      <c r="Z119" s="53"/>
      <c r="AA119" s="53"/>
      <c r="AB119" s="52"/>
      <c r="AC119" s="52"/>
      <c r="AD119" s="3" t="s">
        <v>444</v>
      </c>
      <c r="AE119" s="52"/>
      <c r="AF119" s="52"/>
      <c r="AG119" s="52"/>
      <c r="AH119" s="52"/>
      <c r="AI119" s="52"/>
      <c r="AJ119" s="52"/>
      <c r="AK119" s="53"/>
      <c r="AL119" s="52"/>
      <c r="AM119" s="3" t="s">
        <v>446</v>
      </c>
      <c r="AN119" s="52"/>
      <c r="AO119" s="53"/>
      <c r="AP119" s="52"/>
      <c r="AQ119" s="53"/>
      <c r="AR119" s="52"/>
      <c r="AS119" s="53"/>
      <c r="AT119" s="52"/>
      <c r="AU119" s="53"/>
      <c r="AV119" s="52"/>
      <c r="AW119" s="52"/>
      <c r="AX119" s="52"/>
      <c r="AY119" s="52"/>
      <c r="AZ119" s="52"/>
    </row>
    <row r="120" spans="1:52">
      <c r="A120" s="52"/>
      <c r="B120" s="52"/>
      <c r="C120" s="53"/>
      <c r="D120" s="52"/>
      <c r="E120" s="52"/>
      <c r="F120" s="52"/>
      <c r="G120" s="52"/>
      <c r="H120" s="52"/>
      <c r="I120" s="52"/>
      <c r="J120" s="52"/>
      <c r="K120" s="52"/>
      <c r="L120" s="53"/>
      <c r="M120" s="53"/>
      <c r="N120" s="52"/>
      <c r="O120" s="52"/>
      <c r="P120" s="2"/>
      <c r="Q120" s="52"/>
      <c r="R120" s="52"/>
      <c r="S120" s="52"/>
      <c r="T120" s="52"/>
      <c r="U120" s="52"/>
      <c r="V120" s="52"/>
      <c r="W120" s="52"/>
      <c r="X120" s="52"/>
      <c r="Y120" s="52"/>
      <c r="Z120" s="53"/>
      <c r="AA120" s="53"/>
      <c r="AB120" s="52"/>
      <c r="AC120" s="52"/>
      <c r="AD120" s="2"/>
      <c r="AE120" s="52"/>
      <c r="AF120" s="52"/>
      <c r="AG120" s="52"/>
      <c r="AH120" s="52"/>
      <c r="AI120" s="52"/>
      <c r="AJ120" s="52"/>
      <c r="AK120" s="53"/>
      <c r="AL120" s="52"/>
      <c r="AM120" s="3"/>
      <c r="AN120" s="52"/>
      <c r="AO120" s="53"/>
      <c r="AP120" s="52"/>
      <c r="AQ120" s="53"/>
      <c r="AR120" s="52"/>
      <c r="AS120" s="53"/>
      <c r="AT120" s="52"/>
      <c r="AU120" s="53"/>
      <c r="AV120" s="52"/>
      <c r="AW120" s="52"/>
      <c r="AX120" s="52"/>
      <c r="AY120" s="52"/>
      <c r="AZ120" s="52"/>
    </row>
    <row r="121" spans="1:52">
      <c r="A121" s="52"/>
      <c r="B121" s="52"/>
      <c r="C121" s="53"/>
      <c r="D121" s="52"/>
      <c r="E121" s="52"/>
      <c r="F121" s="52"/>
      <c r="G121" s="52"/>
      <c r="H121" s="52"/>
      <c r="I121" s="52"/>
      <c r="J121" s="52"/>
      <c r="K121" s="52"/>
      <c r="L121" s="53"/>
      <c r="M121" s="53"/>
      <c r="N121" s="52"/>
      <c r="O121" s="52"/>
      <c r="P121" s="2"/>
      <c r="Q121" s="52"/>
      <c r="R121" s="52"/>
      <c r="S121" s="52"/>
      <c r="T121" s="52"/>
      <c r="U121" s="52"/>
      <c r="V121" s="52"/>
      <c r="W121" s="52"/>
      <c r="X121" s="52"/>
      <c r="Y121" s="52"/>
      <c r="Z121" s="53"/>
      <c r="AA121" s="53"/>
      <c r="AB121" s="52"/>
      <c r="AC121" s="52"/>
      <c r="AD121" s="3"/>
      <c r="AE121" s="52"/>
      <c r="AF121" s="52"/>
      <c r="AG121" s="52"/>
      <c r="AH121" s="52"/>
      <c r="AI121" s="52"/>
      <c r="AJ121" s="52"/>
      <c r="AK121" s="53"/>
      <c r="AL121" s="52"/>
      <c r="AM121" s="2"/>
      <c r="AN121" s="52"/>
      <c r="AO121" s="53"/>
      <c r="AP121" s="52"/>
      <c r="AQ121" s="53"/>
      <c r="AR121" s="52"/>
      <c r="AS121" s="53"/>
      <c r="AT121" s="52"/>
      <c r="AU121" s="53"/>
      <c r="AV121" s="52"/>
      <c r="AW121" s="52"/>
      <c r="AX121" s="52"/>
      <c r="AY121" s="52"/>
      <c r="AZ121" s="52"/>
    </row>
    <row r="122" spans="1:52">
      <c r="A122" s="52"/>
      <c r="B122" s="52"/>
      <c r="C122" s="53"/>
      <c r="D122" s="52"/>
      <c r="E122" s="52"/>
      <c r="F122" s="52"/>
      <c r="G122" s="52"/>
      <c r="H122" s="52"/>
      <c r="I122" s="52"/>
      <c r="J122" s="52"/>
      <c r="K122" s="52"/>
      <c r="L122" s="53"/>
      <c r="M122" s="53"/>
      <c r="N122" s="52"/>
      <c r="O122" s="52"/>
      <c r="P122" s="2"/>
      <c r="Q122" s="52"/>
      <c r="R122" s="52"/>
      <c r="S122" s="52"/>
      <c r="T122" s="52"/>
      <c r="U122" s="52"/>
      <c r="V122" s="52"/>
      <c r="W122" s="52"/>
      <c r="X122" s="52"/>
      <c r="Y122" s="52"/>
      <c r="Z122" s="53"/>
      <c r="AA122" s="53"/>
      <c r="AB122" s="52"/>
      <c r="AC122" s="52"/>
      <c r="AD122" s="3"/>
      <c r="AE122" s="52"/>
      <c r="AF122" s="52"/>
      <c r="AG122" s="52"/>
      <c r="AH122" s="52"/>
      <c r="AI122" s="52"/>
      <c r="AJ122" s="52"/>
      <c r="AK122" s="53"/>
      <c r="AL122" s="52"/>
      <c r="AM122" s="2"/>
      <c r="AN122" s="52"/>
      <c r="AO122" s="53"/>
      <c r="AP122" s="52"/>
      <c r="AQ122" s="53"/>
      <c r="AR122" s="52"/>
      <c r="AS122" s="53"/>
      <c r="AT122" s="52"/>
      <c r="AU122" s="53"/>
      <c r="AV122" s="52"/>
      <c r="AW122" s="52"/>
      <c r="AX122" s="52"/>
      <c r="AY122" s="52"/>
      <c r="AZ122" s="52"/>
    </row>
    <row r="123" spans="1:52" ht="87" customHeight="1">
      <c r="A123" s="52" t="s">
        <v>448</v>
      </c>
      <c r="B123" s="52" t="s">
        <v>292</v>
      </c>
      <c r="C123" s="52" t="s">
        <v>449</v>
      </c>
      <c r="D123" s="52" t="s">
        <v>81</v>
      </c>
      <c r="E123" s="52" t="s">
        <v>55</v>
      </c>
      <c r="F123" s="52" t="s">
        <v>450</v>
      </c>
      <c r="G123" s="52" t="s">
        <v>128</v>
      </c>
      <c r="H123" s="52" t="s">
        <v>175</v>
      </c>
      <c r="I123" s="52" t="s">
        <v>81</v>
      </c>
      <c r="J123" s="52" t="s">
        <v>55</v>
      </c>
      <c r="K123" s="52" t="s">
        <v>59</v>
      </c>
      <c r="L123" s="53"/>
      <c r="M123" s="53"/>
      <c r="N123" s="52" t="s">
        <v>147</v>
      </c>
      <c r="O123" s="52" t="s">
        <v>61</v>
      </c>
      <c r="P123" s="52" t="s">
        <v>190</v>
      </c>
      <c r="Q123" s="52" t="s">
        <v>65</v>
      </c>
      <c r="R123" s="52" t="s">
        <v>66</v>
      </c>
      <c r="S123" s="52" t="s">
        <v>66</v>
      </c>
      <c r="T123" s="52" t="s">
        <v>283</v>
      </c>
      <c r="U123" s="52" t="s">
        <v>55</v>
      </c>
      <c r="V123" s="52" t="s">
        <v>54</v>
      </c>
      <c r="W123" s="52" t="s">
        <v>55</v>
      </c>
      <c r="X123" s="52" t="s">
        <v>59</v>
      </c>
      <c r="Y123" s="52" t="s">
        <v>54</v>
      </c>
      <c r="Z123" s="53"/>
      <c r="AA123" s="53"/>
      <c r="AB123" s="52" t="s">
        <v>84</v>
      </c>
      <c r="AC123" s="52" t="s">
        <v>61</v>
      </c>
      <c r="AD123" s="52" t="s">
        <v>190</v>
      </c>
      <c r="AE123" s="52" t="s">
        <v>65</v>
      </c>
      <c r="AF123" s="52" t="s">
        <v>66</v>
      </c>
      <c r="AG123" s="52" t="s">
        <v>65</v>
      </c>
      <c r="AH123" s="52" t="s">
        <v>68</v>
      </c>
      <c r="AI123" s="52" t="s">
        <v>69</v>
      </c>
      <c r="AJ123" s="52" t="s">
        <v>132</v>
      </c>
      <c r="AK123" s="53"/>
      <c r="AL123" s="52" t="s">
        <v>54</v>
      </c>
      <c r="AM123" s="52" t="s">
        <v>451</v>
      </c>
      <c r="AN123" s="52" t="s">
        <v>75</v>
      </c>
      <c r="AO123" s="53"/>
      <c r="AP123" s="52" t="s">
        <v>91</v>
      </c>
      <c r="AQ123" s="53"/>
      <c r="AR123" s="52" t="s">
        <v>91</v>
      </c>
      <c r="AS123" s="53"/>
      <c r="AT123" s="52" t="s">
        <v>91</v>
      </c>
      <c r="AU123" s="53"/>
      <c r="AV123" s="52" t="s">
        <v>91</v>
      </c>
      <c r="AW123" s="52" t="s">
        <v>134</v>
      </c>
      <c r="AX123" s="52" t="s">
        <v>452</v>
      </c>
      <c r="AY123" s="52" t="s">
        <v>452</v>
      </c>
      <c r="AZ123" s="52" t="s">
        <v>298</v>
      </c>
    </row>
    <row r="124" spans="1:52">
      <c r="A124" s="52"/>
      <c r="B124" s="52"/>
      <c r="C124" s="52"/>
      <c r="D124" s="52"/>
      <c r="E124" s="52"/>
      <c r="F124" s="52"/>
      <c r="G124" s="52"/>
      <c r="H124" s="52"/>
      <c r="I124" s="52"/>
      <c r="J124" s="52"/>
      <c r="K124" s="52"/>
      <c r="L124" s="53"/>
      <c r="M124" s="53"/>
      <c r="N124" s="52"/>
      <c r="O124" s="52"/>
      <c r="P124" s="52"/>
      <c r="Q124" s="52"/>
      <c r="R124" s="52"/>
      <c r="S124" s="52"/>
      <c r="T124" s="52"/>
      <c r="U124" s="52"/>
      <c r="V124" s="52"/>
      <c r="W124" s="52"/>
      <c r="X124" s="52"/>
      <c r="Y124" s="52"/>
      <c r="Z124" s="53"/>
      <c r="AA124" s="53"/>
      <c r="AB124" s="52"/>
      <c r="AC124" s="52"/>
      <c r="AD124" s="52"/>
      <c r="AE124" s="52"/>
      <c r="AF124" s="52"/>
      <c r="AG124" s="52"/>
      <c r="AH124" s="52"/>
      <c r="AI124" s="52"/>
      <c r="AJ124" s="52"/>
      <c r="AK124" s="53"/>
      <c r="AL124" s="52"/>
      <c r="AM124" s="52"/>
      <c r="AN124" s="52"/>
      <c r="AO124" s="53"/>
      <c r="AP124" s="52"/>
      <c r="AQ124" s="53"/>
      <c r="AR124" s="52"/>
      <c r="AS124" s="53"/>
      <c r="AT124" s="52"/>
      <c r="AU124" s="53"/>
      <c r="AV124" s="52"/>
      <c r="AW124" s="52"/>
      <c r="AX124" s="52"/>
      <c r="AY124" s="52"/>
      <c r="AZ124" s="52"/>
    </row>
  </sheetData>
  <mergeCells count="1896">
    <mergeCell ref="AW123:AW124"/>
    <mergeCell ref="AX123:AX124"/>
    <mergeCell ref="AY123:AY124"/>
    <mergeCell ref="AZ123:AZ124"/>
    <mergeCell ref="AQ123:AQ124"/>
    <mergeCell ref="AR123:AR124"/>
    <mergeCell ref="AS123:AS124"/>
    <mergeCell ref="AT123:AT124"/>
    <mergeCell ref="AU123:AU124"/>
    <mergeCell ref="AV123:AV124"/>
    <mergeCell ref="AK123:AK124"/>
    <mergeCell ref="AL123:AL124"/>
    <mergeCell ref="AM123:AM124"/>
    <mergeCell ref="AN123:AN124"/>
    <mergeCell ref="AO123:AO124"/>
    <mergeCell ref="AP123:AP124"/>
    <mergeCell ref="AE123:AE124"/>
    <mergeCell ref="AF123:AF124"/>
    <mergeCell ref="AG123:AG124"/>
    <mergeCell ref="AH123:AH124"/>
    <mergeCell ref="AI123:AI124"/>
    <mergeCell ref="AJ123:AJ124"/>
    <mergeCell ref="Y123:Y124"/>
    <mergeCell ref="Z123:Z124"/>
    <mergeCell ref="AA123:AA124"/>
    <mergeCell ref="AB123:AB124"/>
    <mergeCell ref="AC123:AC124"/>
    <mergeCell ref="AD123:AD124"/>
    <mergeCell ref="S123:S124"/>
    <mergeCell ref="T123:T124"/>
    <mergeCell ref="U123:U124"/>
    <mergeCell ref="V123:V124"/>
    <mergeCell ref="W123:W124"/>
    <mergeCell ref="X123:X124"/>
    <mergeCell ref="M123:M124"/>
    <mergeCell ref="N123:N124"/>
    <mergeCell ref="O123:O124"/>
    <mergeCell ref="P123:P124"/>
    <mergeCell ref="Q123:Q124"/>
    <mergeCell ref="R123:R124"/>
    <mergeCell ref="G123:G124"/>
    <mergeCell ref="H123:H124"/>
    <mergeCell ref="I123:I124"/>
    <mergeCell ref="J123:J124"/>
    <mergeCell ref="K123:K124"/>
    <mergeCell ref="L123:L124"/>
    <mergeCell ref="AW118:AW122"/>
    <mergeCell ref="AX118:AX122"/>
    <mergeCell ref="AY118:AY122"/>
    <mergeCell ref="AZ118:AZ122"/>
    <mergeCell ref="A123:A124"/>
    <mergeCell ref="B123:B124"/>
    <mergeCell ref="C123:C124"/>
    <mergeCell ref="D123:D124"/>
    <mergeCell ref="E123:E124"/>
    <mergeCell ref="F123:F124"/>
    <mergeCell ref="AQ118:AQ122"/>
    <mergeCell ref="AR118:AR122"/>
    <mergeCell ref="AS118:AS122"/>
    <mergeCell ref="AT118:AT122"/>
    <mergeCell ref="AU118:AU122"/>
    <mergeCell ref="AV118:AV122"/>
    <mergeCell ref="AJ118:AJ122"/>
    <mergeCell ref="AK118:AK122"/>
    <mergeCell ref="AL118:AL122"/>
    <mergeCell ref="AN118:AN122"/>
    <mergeCell ref="AO118:AO122"/>
    <mergeCell ref="AP118:AP122"/>
    <mergeCell ref="AC118:AC122"/>
    <mergeCell ref="AE118:AE122"/>
    <mergeCell ref="AF118:AF122"/>
    <mergeCell ref="AG118:AG122"/>
    <mergeCell ref="AH118:AH122"/>
    <mergeCell ref="AI118:AI122"/>
    <mergeCell ref="W118:W122"/>
    <mergeCell ref="X118:X122"/>
    <mergeCell ref="Y118:Y122"/>
    <mergeCell ref="Z118:Z122"/>
    <mergeCell ref="AA118:AA122"/>
    <mergeCell ref="AB118:AB122"/>
    <mergeCell ref="Q118:Q122"/>
    <mergeCell ref="R118:R122"/>
    <mergeCell ref="S118:S122"/>
    <mergeCell ref="T118:T122"/>
    <mergeCell ref="U118:U122"/>
    <mergeCell ref="V118:V122"/>
    <mergeCell ref="J118:J122"/>
    <mergeCell ref="K118:K122"/>
    <mergeCell ref="L118:L122"/>
    <mergeCell ref="M118:M122"/>
    <mergeCell ref="N118:N122"/>
    <mergeCell ref="O118:O122"/>
    <mergeCell ref="AZ114:AZ117"/>
    <mergeCell ref="A118:A122"/>
    <mergeCell ref="B118:B122"/>
    <mergeCell ref="C118:C122"/>
    <mergeCell ref="D118:D122"/>
    <mergeCell ref="E118:E122"/>
    <mergeCell ref="F118:F122"/>
    <mergeCell ref="G118:G122"/>
    <mergeCell ref="H118:H122"/>
    <mergeCell ref="I118:I122"/>
    <mergeCell ref="AT114:AT117"/>
    <mergeCell ref="AU114:AU117"/>
    <mergeCell ref="AV114:AV117"/>
    <mergeCell ref="AW114:AW117"/>
    <mergeCell ref="AX114:AX117"/>
    <mergeCell ref="AY114:AY117"/>
    <mergeCell ref="AN114:AN117"/>
    <mergeCell ref="AO114:AO117"/>
    <mergeCell ref="AP114:AP117"/>
    <mergeCell ref="AQ114:AQ117"/>
    <mergeCell ref="AR114:AR117"/>
    <mergeCell ref="AS114:AS117"/>
    <mergeCell ref="AG114:AG117"/>
    <mergeCell ref="AH114:AH117"/>
    <mergeCell ref="AI114:AI117"/>
    <mergeCell ref="AJ114:AJ117"/>
    <mergeCell ref="AK114:AK117"/>
    <mergeCell ref="AL114:AL117"/>
    <mergeCell ref="AA114:AA117"/>
    <mergeCell ref="AB114:AB117"/>
    <mergeCell ref="AC114:AC117"/>
    <mergeCell ref="AD114:AD117"/>
    <mergeCell ref="AE114:AE117"/>
    <mergeCell ref="AF114:AF117"/>
    <mergeCell ref="U114:U117"/>
    <mergeCell ref="V114:V117"/>
    <mergeCell ref="W114:W117"/>
    <mergeCell ref="X114:X117"/>
    <mergeCell ref="Y114:Y117"/>
    <mergeCell ref="Z114:Z117"/>
    <mergeCell ref="O114:O117"/>
    <mergeCell ref="P114:P117"/>
    <mergeCell ref="Q114:Q117"/>
    <mergeCell ref="R114:R117"/>
    <mergeCell ref="S114:S117"/>
    <mergeCell ref="T114:T117"/>
    <mergeCell ref="I114:I117"/>
    <mergeCell ref="J114:J117"/>
    <mergeCell ref="K114:K117"/>
    <mergeCell ref="L114:L117"/>
    <mergeCell ref="M114:M117"/>
    <mergeCell ref="N114:N117"/>
    <mergeCell ref="AY112:AY113"/>
    <mergeCell ref="AZ112:AZ113"/>
    <mergeCell ref="A114:A117"/>
    <mergeCell ref="B114:B117"/>
    <mergeCell ref="C114:C117"/>
    <mergeCell ref="D114:D117"/>
    <mergeCell ref="E114:E117"/>
    <mergeCell ref="F114:F117"/>
    <mergeCell ref="G114:G117"/>
    <mergeCell ref="H114:H117"/>
    <mergeCell ref="AS112:AS113"/>
    <mergeCell ref="AT112:AT113"/>
    <mergeCell ref="AU112:AU113"/>
    <mergeCell ref="AV112:AV113"/>
    <mergeCell ref="AW112:AW113"/>
    <mergeCell ref="AX112:AX113"/>
    <mergeCell ref="AM112:AM113"/>
    <mergeCell ref="AN112:AN113"/>
    <mergeCell ref="AO112:AO113"/>
    <mergeCell ref="AP112:AP113"/>
    <mergeCell ref="AQ112:AQ113"/>
    <mergeCell ref="AR112:AR113"/>
    <mergeCell ref="AG112:AG113"/>
    <mergeCell ref="AH112:AH113"/>
    <mergeCell ref="AI112:AI113"/>
    <mergeCell ref="AJ112:AJ113"/>
    <mergeCell ref="AK112:AK113"/>
    <mergeCell ref="AL112:AL113"/>
    <mergeCell ref="AA112:AA113"/>
    <mergeCell ref="AB112:AB113"/>
    <mergeCell ref="AC112:AC113"/>
    <mergeCell ref="AD112:AD113"/>
    <mergeCell ref="AE112:AE113"/>
    <mergeCell ref="AF112:AF113"/>
    <mergeCell ref="U112:U113"/>
    <mergeCell ref="V112:V113"/>
    <mergeCell ref="W112:W113"/>
    <mergeCell ref="X112:X113"/>
    <mergeCell ref="Y112:Y113"/>
    <mergeCell ref="Z112:Z113"/>
    <mergeCell ref="O112:O113"/>
    <mergeCell ref="P112:P113"/>
    <mergeCell ref="Q112:Q113"/>
    <mergeCell ref="R112:R113"/>
    <mergeCell ref="S112:S113"/>
    <mergeCell ref="T112:T113"/>
    <mergeCell ref="I112:I113"/>
    <mergeCell ref="J112:J113"/>
    <mergeCell ref="K112:K113"/>
    <mergeCell ref="L112:L113"/>
    <mergeCell ref="M112:M113"/>
    <mergeCell ref="N112:N113"/>
    <mergeCell ref="AY108:AY111"/>
    <mergeCell ref="AZ108:AZ111"/>
    <mergeCell ref="A112:A113"/>
    <mergeCell ref="B112:B113"/>
    <mergeCell ref="C112:C113"/>
    <mergeCell ref="D112:D113"/>
    <mergeCell ref="E112:E113"/>
    <mergeCell ref="F112:F113"/>
    <mergeCell ref="G112:G113"/>
    <mergeCell ref="H112:H113"/>
    <mergeCell ref="AS108:AS111"/>
    <mergeCell ref="AT108:AT111"/>
    <mergeCell ref="AU108:AU111"/>
    <mergeCell ref="AV108:AV111"/>
    <mergeCell ref="AW108:AW111"/>
    <mergeCell ref="AX108:AX111"/>
    <mergeCell ref="AL108:AL111"/>
    <mergeCell ref="AN108:AN111"/>
    <mergeCell ref="AO108:AO111"/>
    <mergeCell ref="AP108:AP111"/>
    <mergeCell ref="AQ108:AQ111"/>
    <mergeCell ref="AR108:AR111"/>
    <mergeCell ref="AF108:AF111"/>
    <mergeCell ref="AG108:AG111"/>
    <mergeCell ref="AH108:AH111"/>
    <mergeCell ref="AI108:AI111"/>
    <mergeCell ref="AJ108:AJ111"/>
    <mergeCell ref="AK108:AK111"/>
    <mergeCell ref="Z108:Z111"/>
    <mergeCell ref="AA108:AA111"/>
    <mergeCell ref="AB108:AB111"/>
    <mergeCell ref="AC108:AC111"/>
    <mergeCell ref="AD108:AD111"/>
    <mergeCell ref="AE108:AE111"/>
    <mergeCell ref="T108:T111"/>
    <mergeCell ref="U108:U111"/>
    <mergeCell ref="V108:V111"/>
    <mergeCell ref="W108:W111"/>
    <mergeCell ref="X108:X111"/>
    <mergeCell ref="Y108:Y111"/>
    <mergeCell ref="N108:N111"/>
    <mergeCell ref="O108:O111"/>
    <mergeCell ref="P108:P111"/>
    <mergeCell ref="Q108:Q111"/>
    <mergeCell ref="R108:R111"/>
    <mergeCell ref="S108:S111"/>
    <mergeCell ref="H108:H111"/>
    <mergeCell ref="I108:I111"/>
    <mergeCell ref="J108:J111"/>
    <mergeCell ref="K108:K111"/>
    <mergeCell ref="L108:L111"/>
    <mergeCell ref="M108:M111"/>
    <mergeCell ref="AX102:AX107"/>
    <mergeCell ref="AY102:AY107"/>
    <mergeCell ref="AZ102:AZ107"/>
    <mergeCell ref="A108:A111"/>
    <mergeCell ref="B108:B111"/>
    <mergeCell ref="C108:C111"/>
    <mergeCell ref="D108:D111"/>
    <mergeCell ref="E108:E111"/>
    <mergeCell ref="F108:F111"/>
    <mergeCell ref="G108:G111"/>
    <mergeCell ref="AR102:AR107"/>
    <mergeCell ref="AS102:AS107"/>
    <mergeCell ref="AT102:AT107"/>
    <mergeCell ref="AU102:AU107"/>
    <mergeCell ref="AV102:AV107"/>
    <mergeCell ref="AW102:AW107"/>
    <mergeCell ref="AK102:AK107"/>
    <mergeCell ref="AL102:AL107"/>
    <mergeCell ref="AN102:AN107"/>
    <mergeCell ref="AO102:AO107"/>
    <mergeCell ref="AP102:AP107"/>
    <mergeCell ref="AQ102:AQ107"/>
    <mergeCell ref="AE102:AE107"/>
    <mergeCell ref="AF102:AF107"/>
    <mergeCell ref="AG102:AG107"/>
    <mergeCell ref="AH102:AH107"/>
    <mergeCell ref="AI102:AI107"/>
    <mergeCell ref="AJ102:AJ107"/>
    <mergeCell ref="Y102:Y107"/>
    <mergeCell ref="Z102:Z107"/>
    <mergeCell ref="AA102:AA107"/>
    <mergeCell ref="AB102:AB107"/>
    <mergeCell ref="AC102:AC107"/>
    <mergeCell ref="AD102:AD107"/>
    <mergeCell ref="S102:S107"/>
    <mergeCell ref="T102:T107"/>
    <mergeCell ref="U102:U107"/>
    <mergeCell ref="V102:V107"/>
    <mergeCell ref="W102:W107"/>
    <mergeCell ref="X102:X107"/>
    <mergeCell ref="M102:M107"/>
    <mergeCell ref="N102:N107"/>
    <mergeCell ref="O102:O107"/>
    <mergeCell ref="P102:P107"/>
    <mergeCell ref="Q102:Q107"/>
    <mergeCell ref="R102:R107"/>
    <mergeCell ref="G102:G107"/>
    <mergeCell ref="H102:H107"/>
    <mergeCell ref="I102:I107"/>
    <mergeCell ref="J102:J107"/>
    <mergeCell ref="K102:K107"/>
    <mergeCell ref="L102:L107"/>
    <mergeCell ref="AW99:AW101"/>
    <mergeCell ref="AX99:AX101"/>
    <mergeCell ref="AY99:AY101"/>
    <mergeCell ref="AZ99:AZ101"/>
    <mergeCell ref="A102:A107"/>
    <mergeCell ref="B102:B107"/>
    <mergeCell ref="C102:C107"/>
    <mergeCell ref="D102:D107"/>
    <mergeCell ref="E102:E107"/>
    <mergeCell ref="F102:F107"/>
    <mergeCell ref="AQ99:AQ101"/>
    <mergeCell ref="AR99:AR101"/>
    <mergeCell ref="AS99:AS101"/>
    <mergeCell ref="AT99:AT101"/>
    <mergeCell ref="AU99:AU101"/>
    <mergeCell ref="AV99:AV101"/>
    <mergeCell ref="AK99:AK101"/>
    <mergeCell ref="AL99:AL101"/>
    <mergeCell ref="AM99:AM101"/>
    <mergeCell ref="AN99:AN101"/>
    <mergeCell ref="AO99:AO101"/>
    <mergeCell ref="AP99:AP101"/>
    <mergeCell ref="AE99:AE101"/>
    <mergeCell ref="AF99:AF101"/>
    <mergeCell ref="AG99:AG101"/>
    <mergeCell ref="AH99:AH101"/>
    <mergeCell ref="AI99:AI101"/>
    <mergeCell ref="AJ99:AJ101"/>
    <mergeCell ref="Y99:Y101"/>
    <mergeCell ref="Z99:Z101"/>
    <mergeCell ref="AA99:AA101"/>
    <mergeCell ref="AB99:AB101"/>
    <mergeCell ref="AC99:AC101"/>
    <mergeCell ref="AD99:AD101"/>
    <mergeCell ref="S99:S101"/>
    <mergeCell ref="T99:T101"/>
    <mergeCell ref="U99:U101"/>
    <mergeCell ref="V99:V101"/>
    <mergeCell ref="W99:W101"/>
    <mergeCell ref="X99:X101"/>
    <mergeCell ref="M99:M101"/>
    <mergeCell ref="N99:N101"/>
    <mergeCell ref="O99:O101"/>
    <mergeCell ref="P99:P101"/>
    <mergeCell ref="Q99:Q101"/>
    <mergeCell ref="R99:R101"/>
    <mergeCell ref="G99:G101"/>
    <mergeCell ref="H99:H101"/>
    <mergeCell ref="I99:I101"/>
    <mergeCell ref="J99:J101"/>
    <mergeCell ref="K99:K101"/>
    <mergeCell ref="L99:L101"/>
    <mergeCell ref="AW95:AW98"/>
    <mergeCell ref="AX95:AX98"/>
    <mergeCell ref="AY95:AY98"/>
    <mergeCell ref="AZ95:AZ98"/>
    <mergeCell ref="A99:A101"/>
    <mergeCell ref="B99:B101"/>
    <mergeCell ref="C99:C101"/>
    <mergeCell ref="D99:D101"/>
    <mergeCell ref="E99:E101"/>
    <mergeCell ref="F99:F101"/>
    <mergeCell ref="AQ95:AQ98"/>
    <mergeCell ref="AR95:AR98"/>
    <mergeCell ref="AS95:AS98"/>
    <mergeCell ref="AT95:AT98"/>
    <mergeCell ref="AU95:AU98"/>
    <mergeCell ref="AV95:AV98"/>
    <mergeCell ref="AK95:AK98"/>
    <mergeCell ref="AL95:AL98"/>
    <mergeCell ref="AM95:AM98"/>
    <mergeCell ref="AN95:AN98"/>
    <mergeCell ref="AO95:AO98"/>
    <mergeCell ref="AP95:AP98"/>
    <mergeCell ref="AE95:AE98"/>
    <mergeCell ref="AF95:AF98"/>
    <mergeCell ref="AG95:AG98"/>
    <mergeCell ref="AH95:AH98"/>
    <mergeCell ref="AI95:AI98"/>
    <mergeCell ref="AJ95:AJ98"/>
    <mergeCell ref="Y95:Y98"/>
    <mergeCell ref="Z95:Z98"/>
    <mergeCell ref="AA95:AA98"/>
    <mergeCell ref="AB95:AB98"/>
    <mergeCell ref="AC95:AC98"/>
    <mergeCell ref="AD95:AD98"/>
    <mergeCell ref="S95:S98"/>
    <mergeCell ref="T95:T98"/>
    <mergeCell ref="U95:U98"/>
    <mergeCell ref="V95:V98"/>
    <mergeCell ref="W95:W98"/>
    <mergeCell ref="X95:X98"/>
    <mergeCell ref="M95:M98"/>
    <mergeCell ref="N95:N98"/>
    <mergeCell ref="O95:O98"/>
    <mergeCell ref="P95:P98"/>
    <mergeCell ref="Q95:Q98"/>
    <mergeCell ref="R95:R98"/>
    <mergeCell ref="G95:G98"/>
    <mergeCell ref="H95:H98"/>
    <mergeCell ref="I95:I98"/>
    <mergeCell ref="J95:J98"/>
    <mergeCell ref="K95:K98"/>
    <mergeCell ref="L95:L98"/>
    <mergeCell ref="AW92:AW93"/>
    <mergeCell ref="AX92:AX93"/>
    <mergeCell ref="AY92:AY93"/>
    <mergeCell ref="AZ92:AZ93"/>
    <mergeCell ref="A95:A98"/>
    <mergeCell ref="B95:B98"/>
    <mergeCell ref="C95:C98"/>
    <mergeCell ref="D95:D98"/>
    <mergeCell ref="E95:E98"/>
    <mergeCell ref="F95:F98"/>
    <mergeCell ref="AQ92:AQ93"/>
    <mergeCell ref="AR92:AR93"/>
    <mergeCell ref="AS92:AS93"/>
    <mergeCell ref="AT92:AT93"/>
    <mergeCell ref="AU92:AU93"/>
    <mergeCell ref="AV92:AV93"/>
    <mergeCell ref="AK92:AK93"/>
    <mergeCell ref="AL92:AL93"/>
    <mergeCell ref="AM92:AM93"/>
    <mergeCell ref="AN92:AN93"/>
    <mergeCell ref="AO92:AO93"/>
    <mergeCell ref="AP92:AP93"/>
    <mergeCell ref="AE92:AE93"/>
    <mergeCell ref="AF92:AF93"/>
    <mergeCell ref="AG92:AG93"/>
    <mergeCell ref="AH92:AH93"/>
    <mergeCell ref="AI92:AI93"/>
    <mergeCell ref="AJ92:AJ93"/>
    <mergeCell ref="Y92:Y93"/>
    <mergeCell ref="Z92:Z93"/>
    <mergeCell ref="AA92:AA93"/>
    <mergeCell ref="AB92:AB93"/>
    <mergeCell ref="AC92:AC93"/>
    <mergeCell ref="AD92:AD93"/>
    <mergeCell ref="S92:S93"/>
    <mergeCell ref="T92:T93"/>
    <mergeCell ref="U92:U93"/>
    <mergeCell ref="V92:V93"/>
    <mergeCell ref="W92:W93"/>
    <mergeCell ref="X92:X93"/>
    <mergeCell ref="M92:M93"/>
    <mergeCell ref="N92:N93"/>
    <mergeCell ref="O92:O93"/>
    <mergeCell ref="P92:P93"/>
    <mergeCell ref="Q92:Q93"/>
    <mergeCell ref="R92:R93"/>
    <mergeCell ref="G92:G93"/>
    <mergeCell ref="H92:H93"/>
    <mergeCell ref="I92:I93"/>
    <mergeCell ref="J92:J93"/>
    <mergeCell ref="K92:K93"/>
    <mergeCell ref="L92:L93"/>
    <mergeCell ref="AW90:AW91"/>
    <mergeCell ref="AX90:AX91"/>
    <mergeCell ref="AY90:AY91"/>
    <mergeCell ref="AZ90:AZ91"/>
    <mergeCell ref="A92:A93"/>
    <mergeCell ref="B92:B93"/>
    <mergeCell ref="C92:C93"/>
    <mergeCell ref="D92:D93"/>
    <mergeCell ref="E92:E93"/>
    <mergeCell ref="F92:F93"/>
    <mergeCell ref="AQ90:AQ91"/>
    <mergeCell ref="AR90:AR91"/>
    <mergeCell ref="AS90:AS91"/>
    <mergeCell ref="AT90:AT91"/>
    <mergeCell ref="AU90:AU91"/>
    <mergeCell ref="AV90:AV91"/>
    <mergeCell ref="AK90:AK91"/>
    <mergeCell ref="AL90:AL91"/>
    <mergeCell ref="AM90:AM91"/>
    <mergeCell ref="AN90:AN91"/>
    <mergeCell ref="AO90:AO91"/>
    <mergeCell ref="AP90:AP91"/>
    <mergeCell ref="AE90:AE91"/>
    <mergeCell ref="AF90:AF91"/>
    <mergeCell ref="AG90:AG91"/>
    <mergeCell ref="AH90:AH91"/>
    <mergeCell ref="AI90:AI91"/>
    <mergeCell ref="AJ90:AJ91"/>
    <mergeCell ref="Y90:Y91"/>
    <mergeCell ref="Z90:Z91"/>
    <mergeCell ref="AA90:AA91"/>
    <mergeCell ref="AB90:AB91"/>
    <mergeCell ref="AC90:AC91"/>
    <mergeCell ref="AD90:AD91"/>
    <mergeCell ref="S90:S91"/>
    <mergeCell ref="T90:T91"/>
    <mergeCell ref="U90:U91"/>
    <mergeCell ref="V90:V91"/>
    <mergeCell ref="W90:W91"/>
    <mergeCell ref="X90:X91"/>
    <mergeCell ref="M90:M91"/>
    <mergeCell ref="N90:N91"/>
    <mergeCell ref="O90:O91"/>
    <mergeCell ref="P90:P91"/>
    <mergeCell ref="Q90:Q91"/>
    <mergeCell ref="R90:R91"/>
    <mergeCell ref="G90:G91"/>
    <mergeCell ref="H90:H91"/>
    <mergeCell ref="I90:I91"/>
    <mergeCell ref="J90:J91"/>
    <mergeCell ref="K90:K91"/>
    <mergeCell ref="L90:L91"/>
    <mergeCell ref="AW88:AW89"/>
    <mergeCell ref="AX88:AX89"/>
    <mergeCell ref="AY88:AY89"/>
    <mergeCell ref="AZ88:AZ89"/>
    <mergeCell ref="A90:A91"/>
    <mergeCell ref="B90:B91"/>
    <mergeCell ref="C90:C91"/>
    <mergeCell ref="D90:D91"/>
    <mergeCell ref="E90:E91"/>
    <mergeCell ref="F90:F91"/>
    <mergeCell ref="AQ88:AQ89"/>
    <mergeCell ref="AR88:AR89"/>
    <mergeCell ref="AS88:AS89"/>
    <mergeCell ref="AT88:AT89"/>
    <mergeCell ref="AU88:AU89"/>
    <mergeCell ref="AV88:AV89"/>
    <mergeCell ref="AK88:AK89"/>
    <mergeCell ref="AL88:AL89"/>
    <mergeCell ref="AM88:AM89"/>
    <mergeCell ref="AN88:AN89"/>
    <mergeCell ref="AO88:AO89"/>
    <mergeCell ref="AP88:AP89"/>
    <mergeCell ref="AE88:AE89"/>
    <mergeCell ref="AF88:AF89"/>
    <mergeCell ref="AG88:AG89"/>
    <mergeCell ref="AH88:AH89"/>
    <mergeCell ref="AI88:AI89"/>
    <mergeCell ref="AJ88:AJ89"/>
    <mergeCell ref="Y88:Y89"/>
    <mergeCell ref="Z88:Z89"/>
    <mergeCell ref="AA88:AA89"/>
    <mergeCell ref="AB88:AB89"/>
    <mergeCell ref="AC88:AC89"/>
    <mergeCell ref="AD88:AD89"/>
    <mergeCell ref="S88:S89"/>
    <mergeCell ref="T88:T89"/>
    <mergeCell ref="U88:U89"/>
    <mergeCell ref="V88:V89"/>
    <mergeCell ref="W88:W89"/>
    <mergeCell ref="X88:X89"/>
    <mergeCell ref="M88:M89"/>
    <mergeCell ref="N88:N89"/>
    <mergeCell ref="O88:O89"/>
    <mergeCell ref="P88:P89"/>
    <mergeCell ref="Q88:Q89"/>
    <mergeCell ref="R88:R89"/>
    <mergeCell ref="G88:G89"/>
    <mergeCell ref="H88:H89"/>
    <mergeCell ref="I88:I89"/>
    <mergeCell ref="J88:J89"/>
    <mergeCell ref="K88:K89"/>
    <mergeCell ref="L88:L89"/>
    <mergeCell ref="AW86:AW87"/>
    <mergeCell ref="AX86:AX87"/>
    <mergeCell ref="AY86:AY87"/>
    <mergeCell ref="AZ86:AZ87"/>
    <mergeCell ref="A88:A89"/>
    <mergeCell ref="B88:B89"/>
    <mergeCell ref="C88:C89"/>
    <mergeCell ref="D88:D89"/>
    <mergeCell ref="E88:E89"/>
    <mergeCell ref="F88:F89"/>
    <mergeCell ref="AQ86:AQ87"/>
    <mergeCell ref="AR86:AR87"/>
    <mergeCell ref="AS86:AS87"/>
    <mergeCell ref="AT86:AT87"/>
    <mergeCell ref="AU86:AU87"/>
    <mergeCell ref="AV86:AV87"/>
    <mergeCell ref="AK86:AK87"/>
    <mergeCell ref="AL86:AL87"/>
    <mergeCell ref="AM86:AM87"/>
    <mergeCell ref="AN86:AN87"/>
    <mergeCell ref="AO86:AO87"/>
    <mergeCell ref="AP86:AP87"/>
    <mergeCell ref="AE86:AE87"/>
    <mergeCell ref="AF86:AF87"/>
    <mergeCell ref="AG86:AG87"/>
    <mergeCell ref="AH86:AH87"/>
    <mergeCell ref="AI86:AI87"/>
    <mergeCell ref="AJ86:AJ87"/>
    <mergeCell ref="Y86:Y87"/>
    <mergeCell ref="Z86:Z87"/>
    <mergeCell ref="AA86:AA87"/>
    <mergeCell ref="AB86:AB87"/>
    <mergeCell ref="AC86:AC87"/>
    <mergeCell ref="AD86:AD87"/>
    <mergeCell ref="S86:S87"/>
    <mergeCell ref="T86:T87"/>
    <mergeCell ref="U86:U87"/>
    <mergeCell ref="V86:V87"/>
    <mergeCell ref="W86:W87"/>
    <mergeCell ref="X86:X87"/>
    <mergeCell ref="M86:M87"/>
    <mergeCell ref="N86:N87"/>
    <mergeCell ref="O86:O87"/>
    <mergeCell ref="P86:P87"/>
    <mergeCell ref="Q86:Q87"/>
    <mergeCell ref="R86:R87"/>
    <mergeCell ref="G86:G87"/>
    <mergeCell ref="H86:H87"/>
    <mergeCell ref="I86:I87"/>
    <mergeCell ref="J86:J87"/>
    <mergeCell ref="K86:K87"/>
    <mergeCell ref="L86:L87"/>
    <mergeCell ref="AW83:AW84"/>
    <mergeCell ref="AX83:AX84"/>
    <mergeCell ref="AY83:AY84"/>
    <mergeCell ref="AZ83:AZ84"/>
    <mergeCell ref="A86:A87"/>
    <mergeCell ref="B86:B87"/>
    <mergeCell ref="C86:C87"/>
    <mergeCell ref="D86:D87"/>
    <mergeCell ref="E86:E87"/>
    <mergeCell ref="F86:F87"/>
    <mergeCell ref="AQ83:AQ84"/>
    <mergeCell ref="AR83:AR84"/>
    <mergeCell ref="AS83:AS84"/>
    <mergeCell ref="AT83:AT84"/>
    <mergeCell ref="AU83:AU84"/>
    <mergeCell ref="AV83:AV84"/>
    <mergeCell ref="AK83:AK84"/>
    <mergeCell ref="AL83:AL84"/>
    <mergeCell ref="AM83:AM84"/>
    <mergeCell ref="AN83:AN84"/>
    <mergeCell ref="AO83:AO84"/>
    <mergeCell ref="AP83:AP84"/>
    <mergeCell ref="AE83:AE84"/>
    <mergeCell ref="AF83:AF84"/>
    <mergeCell ref="AG83:AG84"/>
    <mergeCell ref="AH83:AH84"/>
    <mergeCell ref="AI83:AI84"/>
    <mergeCell ref="AJ83:AJ84"/>
    <mergeCell ref="Y83:Y84"/>
    <mergeCell ref="Z83:Z84"/>
    <mergeCell ref="AA83:AA84"/>
    <mergeCell ref="AB83:AB84"/>
    <mergeCell ref="AC83:AC84"/>
    <mergeCell ref="AD83:AD84"/>
    <mergeCell ref="S83:S84"/>
    <mergeCell ref="T83:T84"/>
    <mergeCell ref="U83:U84"/>
    <mergeCell ref="V83:V84"/>
    <mergeCell ref="W83:W84"/>
    <mergeCell ref="X83:X84"/>
    <mergeCell ref="M83:M84"/>
    <mergeCell ref="N83:N84"/>
    <mergeCell ref="O83:O84"/>
    <mergeCell ref="P83:P84"/>
    <mergeCell ref="Q83:Q84"/>
    <mergeCell ref="R83:R84"/>
    <mergeCell ref="G83:G84"/>
    <mergeCell ref="H83:H84"/>
    <mergeCell ref="I83:I84"/>
    <mergeCell ref="J83:J84"/>
    <mergeCell ref="K83:K84"/>
    <mergeCell ref="L83:L84"/>
    <mergeCell ref="AW81:AW82"/>
    <mergeCell ref="AX81:AX82"/>
    <mergeCell ref="AY81:AY82"/>
    <mergeCell ref="AZ81:AZ82"/>
    <mergeCell ref="A83:A84"/>
    <mergeCell ref="B83:B84"/>
    <mergeCell ref="C83:C84"/>
    <mergeCell ref="D83:D84"/>
    <mergeCell ref="E83:E84"/>
    <mergeCell ref="F83:F84"/>
    <mergeCell ref="AQ81:AQ82"/>
    <mergeCell ref="AR81:AR82"/>
    <mergeCell ref="AS81:AS82"/>
    <mergeCell ref="AT81:AT82"/>
    <mergeCell ref="AU81:AU82"/>
    <mergeCell ref="AV81:AV82"/>
    <mergeCell ref="AK81:AK82"/>
    <mergeCell ref="AL81:AL82"/>
    <mergeCell ref="AM81:AM82"/>
    <mergeCell ref="AN81:AN82"/>
    <mergeCell ref="AO81:AO82"/>
    <mergeCell ref="AP81:AP82"/>
    <mergeCell ref="AE81:AE82"/>
    <mergeCell ref="AF81:AF82"/>
    <mergeCell ref="AG81:AG82"/>
    <mergeCell ref="AH81:AH82"/>
    <mergeCell ref="AI81:AI82"/>
    <mergeCell ref="AJ81:AJ82"/>
    <mergeCell ref="Y81:Y82"/>
    <mergeCell ref="Z81:Z82"/>
    <mergeCell ref="AA81:AA82"/>
    <mergeCell ref="AB81:AB82"/>
    <mergeCell ref="AC81:AC82"/>
    <mergeCell ref="AD81:AD82"/>
    <mergeCell ref="S81:S82"/>
    <mergeCell ref="T81:T82"/>
    <mergeCell ref="U81:U82"/>
    <mergeCell ref="V81:V82"/>
    <mergeCell ref="W81:W82"/>
    <mergeCell ref="X81:X82"/>
    <mergeCell ref="M81:M82"/>
    <mergeCell ref="N81:N82"/>
    <mergeCell ref="O81:O82"/>
    <mergeCell ref="P81:P82"/>
    <mergeCell ref="Q81:Q82"/>
    <mergeCell ref="R81:R82"/>
    <mergeCell ref="G81:G82"/>
    <mergeCell ref="H81:H82"/>
    <mergeCell ref="I81:I82"/>
    <mergeCell ref="J81:J82"/>
    <mergeCell ref="K81:K82"/>
    <mergeCell ref="L81:L82"/>
    <mergeCell ref="AW78:AW79"/>
    <mergeCell ref="AX78:AX79"/>
    <mergeCell ref="AY78:AY79"/>
    <mergeCell ref="AZ78:AZ79"/>
    <mergeCell ref="A81:A82"/>
    <mergeCell ref="B81:B82"/>
    <mergeCell ref="C81:C82"/>
    <mergeCell ref="D81:D82"/>
    <mergeCell ref="E81:E82"/>
    <mergeCell ref="F81:F82"/>
    <mergeCell ref="AQ78:AQ79"/>
    <mergeCell ref="AR78:AR79"/>
    <mergeCell ref="AS78:AS79"/>
    <mergeCell ref="AT78:AT79"/>
    <mergeCell ref="AU78:AU79"/>
    <mergeCell ref="AV78:AV79"/>
    <mergeCell ref="AK78:AK79"/>
    <mergeCell ref="AL78:AL79"/>
    <mergeCell ref="AM78:AM79"/>
    <mergeCell ref="AN78:AN79"/>
    <mergeCell ref="AO78:AO79"/>
    <mergeCell ref="AP78:AP79"/>
    <mergeCell ref="AE78:AE79"/>
    <mergeCell ref="AF78:AF79"/>
    <mergeCell ref="AG78:AG79"/>
    <mergeCell ref="AH78:AH79"/>
    <mergeCell ref="AI78:AI79"/>
    <mergeCell ref="AJ78:AJ79"/>
    <mergeCell ref="Y78:Y79"/>
    <mergeCell ref="Z78:Z79"/>
    <mergeCell ref="AA78:AA79"/>
    <mergeCell ref="AB78:AB79"/>
    <mergeCell ref="AC78:AC79"/>
    <mergeCell ref="AD78:AD79"/>
    <mergeCell ref="S78:S79"/>
    <mergeCell ref="T78:T79"/>
    <mergeCell ref="U78:U79"/>
    <mergeCell ref="V78:V79"/>
    <mergeCell ref="W78:W79"/>
    <mergeCell ref="X78:X79"/>
    <mergeCell ref="M78:M79"/>
    <mergeCell ref="N78:N79"/>
    <mergeCell ref="O78:O79"/>
    <mergeCell ref="P78:P79"/>
    <mergeCell ref="Q78:Q79"/>
    <mergeCell ref="R78:R79"/>
    <mergeCell ref="G78:G79"/>
    <mergeCell ref="H78:H79"/>
    <mergeCell ref="I78:I79"/>
    <mergeCell ref="J78:J79"/>
    <mergeCell ref="K78:K79"/>
    <mergeCell ref="L78:L79"/>
    <mergeCell ref="AW75:AW77"/>
    <mergeCell ref="AX75:AX77"/>
    <mergeCell ref="AY75:AY77"/>
    <mergeCell ref="AZ75:AZ77"/>
    <mergeCell ref="A78:A79"/>
    <mergeCell ref="B78:B79"/>
    <mergeCell ref="C78:C79"/>
    <mergeCell ref="D78:D79"/>
    <mergeCell ref="E78:E79"/>
    <mergeCell ref="F78:F79"/>
    <mergeCell ref="AQ75:AQ77"/>
    <mergeCell ref="AR75:AR77"/>
    <mergeCell ref="AS75:AS77"/>
    <mergeCell ref="AT75:AT77"/>
    <mergeCell ref="AU75:AU77"/>
    <mergeCell ref="AV75:AV77"/>
    <mergeCell ref="AK75:AK77"/>
    <mergeCell ref="AL75:AL77"/>
    <mergeCell ref="AM75:AM77"/>
    <mergeCell ref="AN75:AN77"/>
    <mergeCell ref="AO75:AO77"/>
    <mergeCell ref="AP75:AP77"/>
    <mergeCell ref="AE75:AE77"/>
    <mergeCell ref="AF75:AF77"/>
    <mergeCell ref="AG75:AG77"/>
    <mergeCell ref="AH75:AH77"/>
    <mergeCell ref="AI75:AI77"/>
    <mergeCell ref="AJ75:AJ77"/>
    <mergeCell ref="Y75:Y77"/>
    <mergeCell ref="Z75:Z77"/>
    <mergeCell ref="AA75:AA77"/>
    <mergeCell ref="AB75:AB77"/>
    <mergeCell ref="AC75:AC77"/>
    <mergeCell ref="AD75:AD77"/>
    <mergeCell ref="S75:S77"/>
    <mergeCell ref="T75:T77"/>
    <mergeCell ref="U75:U77"/>
    <mergeCell ref="V75:V77"/>
    <mergeCell ref="W75:W77"/>
    <mergeCell ref="X75:X77"/>
    <mergeCell ref="M75:M77"/>
    <mergeCell ref="N75:N77"/>
    <mergeCell ref="O75:O77"/>
    <mergeCell ref="P75:P77"/>
    <mergeCell ref="Q75:Q77"/>
    <mergeCell ref="R75:R77"/>
    <mergeCell ref="G75:G77"/>
    <mergeCell ref="H75:H77"/>
    <mergeCell ref="I75:I77"/>
    <mergeCell ref="J75:J77"/>
    <mergeCell ref="K75:K77"/>
    <mergeCell ref="L75:L77"/>
    <mergeCell ref="A75:A77"/>
    <mergeCell ref="B75:B77"/>
    <mergeCell ref="C75:C77"/>
    <mergeCell ref="D75:D77"/>
    <mergeCell ref="E75:E77"/>
    <mergeCell ref="F75:F77"/>
    <mergeCell ref="AU73:AU74"/>
    <mergeCell ref="AV73:AV74"/>
    <mergeCell ref="AW73:AW74"/>
    <mergeCell ref="AX73:AX74"/>
    <mergeCell ref="AY73:AY74"/>
    <mergeCell ref="AZ73:AZ74"/>
    <mergeCell ref="AO73:AO74"/>
    <mergeCell ref="AP73:AP74"/>
    <mergeCell ref="AQ73:AQ74"/>
    <mergeCell ref="AR73:AR74"/>
    <mergeCell ref="AS73:AS74"/>
    <mergeCell ref="AT73:AT74"/>
    <mergeCell ref="AH73:AH74"/>
    <mergeCell ref="AI73:AI74"/>
    <mergeCell ref="AJ73:AJ74"/>
    <mergeCell ref="AK73:AK74"/>
    <mergeCell ref="AL73:AL74"/>
    <mergeCell ref="AN73:AN74"/>
    <mergeCell ref="AB73:AB74"/>
    <mergeCell ref="AC73:AC74"/>
    <mergeCell ref="AD73:AD74"/>
    <mergeCell ref="AE73:AE74"/>
    <mergeCell ref="AF73:AF74"/>
    <mergeCell ref="AG73:AG74"/>
    <mergeCell ref="V73:V74"/>
    <mergeCell ref="W73:W74"/>
    <mergeCell ref="X73:X74"/>
    <mergeCell ref="Y73:Y74"/>
    <mergeCell ref="Z73:Z74"/>
    <mergeCell ref="AA73:AA74"/>
    <mergeCell ref="P73:P74"/>
    <mergeCell ref="Q73:Q74"/>
    <mergeCell ref="R73:R74"/>
    <mergeCell ref="S73:S74"/>
    <mergeCell ref="T73:T74"/>
    <mergeCell ref="U73:U74"/>
    <mergeCell ref="J73:J74"/>
    <mergeCell ref="K73:K74"/>
    <mergeCell ref="L73:L74"/>
    <mergeCell ref="M73:M74"/>
    <mergeCell ref="N73:N74"/>
    <mergeCell ref="O73:O74"/>
    <mergeCell ref="AZ71:AZ72"/>
    <mergeCell ref="AG71:AG72"/>
    <mergeCell ref="V71:V72"/>
    <mergeCell ref="W71:W72"/>
    <mergeCell ref="X71:X72"/>
    <mergeCell ref="Y71:Y72"/>
    <mergeCell ref="Z71:Z72"/>
    <mergeCell ref="AA71:AA72"/>
    <mergeCell ref="P71:P72"/>
    <mergeCell ref="Q71:Q72"/>
    <mergeCell ref="R71:R72"/>
    <mergeCell ref="S71:S72"/>
    <mergeCell ref="T71:T72"/>
    <mergeCell ref="U71:U72"/>
    <mergeCell ref="J71:J72"/>
    <mergeCell ref="K71:K72"/>
    <mergeCell ref="A73:A74"/>
    <mergeCell ref="B73:B74"/>
    <mergeCell ref="C73:C74"/>
    <mergeCell ref="D73:D74"/>
    <mergeCell ref="E73:E74"/>
    <mergeCell ref="F73:F74"/>
    <mergeCell ref="G73:G74"/>
    <mergeCell ref="H73:H74"/>
    <mergeCell ref="I73:I74"/>
    <mergeCell ref="AT71:AT72"/>
    <mergeCell ref="AU71:AU72"/>
    <mergeCell ref="AV71:AV72"/>
    <mergeCell ref="AW71:AW72"/>
    <mergeCell ref="AX71:AX72"/>
    <mergeCell ref="AY71:AY72"/>
    <mergeCell ref="AN71:AN72"/>
    <mergeCell ref="AO71:AO72"/>
    <mergeCell ref="AP71:AP72"/>
    <mergeCell ref="AQ71:AQ72"/>
    <mergeCell ref="AR71:AR72"/>
    <mergeCell ref="AS71:AS72"/>
    <mergeCell ref="AH71:AH72"/>
    <mergeCell ref="AI71:AI72"/>
    <mergeCell ref="AJ71:AJ72"/>
    <mergeCell ref="AK71:AK72"/>
    <mergeCell ref="AL71:AL72"/>
    <mergeCell ref="AM71:AM72"/>
    <mergeCell ref="AB71:AB72"/>
    <mergeCell ref="AC71:AC72"/>
    <mergeCell ref="AD71:AD72"/>
    <mergeCell ref="AE71:AE72"/>
    <mergeCell ref="AF71:AF72"/>
    <mergeCell ref="L71:L72"/>
    <mergeCell ref="M71:M72"/>
    <mergeCell ref="N71:N72"/>
    <mergeCell ref="O71:O72"/>
    <mergeCell ref="AZ69:AZ70"/>
    <mergeCell ref="A71:A72"/>
    <mergeCell ref="B71:B72"/>
    <mergeCell ref="C71:C72"/>
    <mergeCell ref="D71:D72"/>
    <mergeCell ref="E71:E72"/>
    <mergeCell ref="F71:F72"/>
    <mergeCell ref="G71:G72"/>
    <mergeCell ref="H71:H72"/>
    <mergeCell ref="I71:I72"/>
    <mergeCell ref="AT69:AT70"/>
    <mergeCell ref="AU69:AU70"/>
    <mergeCell ref="AV69:AV70"/>
    <mergeCell ref="AW69:AW70"/>
    <mergeCell ref="AX69:AX70"/>
    <mergeCell ref="AY69:AY70"/>
    <mergeCell ref="AN69:AN70"/>
    <mergeCell ref="AO69:AO70"/>
    <mergeCell ref="AP69:AP70"/>
    <mergeCell ref="AQ69:AQ70"/>
    <mergeCell ref="AR69:AR70"/>
    <mergeCell ref="AS69:AS70"/>
    <mergeCell ref="AH69:AH70"/>
    <mergeCell ref="AI69:AI70"/>
    <mergeCell ref="AJ69:AJ70"/>
    <mergeCell ref="AK69:AK70"/>
    <mergeCell ref="AL69:AL70"/>
    <mergeCell ref="AM69:AM70"/>
    <mergeCell ref="AA69:AA70"/>
    <mergeCell ref="AB69:AB70"/>
    <mergeCell ref="AC69:AC70"/>
    <mergeCell ref="AE69:AE70"/>
    <mergeCell ref="AF69:AF70"/>
    <mergeCell ref="AG69:AG70"/>
    <mergeCell ref="U69:U70"/>
    <mergeCell ref="V69:V70"/>
    <mergeCell ref="W69:W70"/>
    <mergeCell ref="X69:X70"/>
    <mergeCell ref="Y69:Y70"/>
    <mergeCell ref="Z69:Z70"/>
    <mergeCell ref="O69:O70"/>
    <mergeCell ref="P69:P70"/>
    <mergeCell ref="Q69:Q70"/>
    <mergeCell ref="R69:R70"/>
    <mergeCell ref="S69:S70"/>
    <mergeCell ref="T69:T70"/>
    <mergeCell ref="I69:I70"/>
    <mergeCell ref="J69:J70"/>
    <mergeCell ref="K69:K70"/>
    <mergeCell ref="L69:L70"/>
    <mergeCell ref="M69:M70"/>
    <mergeCell ref="N69:N70"/>
    <mergeCell ref="AY66:AY68"/>
    <mergeCell ref="AZ66:AZ68"/>
    <mergeCell ref="A69:A70"/>
    <mergeCell ref="B69:B70"/>
    <mergeCell ref="C69:C70"/>
    <mergeCell ref="D69:D70"/>
    <mergeCell ref="E69:E70"/>
    <mergeCell ref="F69:F70"/>
    <mergeCell ref="G69:G70"/>
    <mergeCell ref="H69:H70"/>
    <mergeCell ref="AS66:AS68"/>
    <mergeCell ref="AT66:AT68"/>
    <mergeCell ref="AU66:AU68"/>
    <mergeCell ref="AV66:AV68"/>
    <mergeCell ref="AW66:AW68"/>
    <mergeCell ref="AX66:AX68"/>
    <mergeCell ref="AM66:AM68"/>
    <mergeCell ref="AN66:AN68"/>
    <mergeCell ref="AO66:AO68"/>
    <mergeCell ref="AP66:AP68"/>
    <mergeCell ref="AQ66:AQ68"/>
    <mergeCell ref="AR66:AR68"/>
    <mergeCell ref="AG66:AG68"/>
    <mergeCell ref="AH66:AH68"/>
    <mergeCell ref="AI66:AI68"/>
    <mergeCell ref="AJ66:AJ68"/>
    <mergeCell ref="AK66:AK68"/>
    <mergeCell ref="AL66:AL68"/>
    <mergeCell ref="Z66:Z68"/>
    <mergeCell ref="AA66:AA68"/>
    <mergeCell ref="AB66:AB68"/>
    <mergeCell ref="AC66:AC68"/>
    <mergeCell ref="AE66:AE68"/>
    <mergeCell ref="AF66:AF68"/>
    <mergeCell ref="T66:T68"/>
    <mergeCell ref="U66:U68"/>
    <mergeCell ref="V66:V68"/>
    <mergeCell ref="W66:W68"/>
    <mergeCell ref="X66:X68"/>
    <mergeCell ref="Y66:Y68"/>
    <mergeCell ref="N66:N68"/>
    <mergeCell ref="O66:O68"/>
    <mergeCell ref="P66:P68"/>
    <mergeCell ref="Q66:Q68"/>
    <mergeCell ref="R66:R68"/>
    <mergeCell ref="S66:S68"/>
    <mergeCell ref="H66:H68"/>
    <mergeCell ref="I66:I68"/>
    <mergeCell ref="J66:J68"/>
    <mergeCell ref="K66:K68"/>
    <mergeCell ref="L66:L68"/>
    <mergeCell ref="M66:M68"/>
    <mergeCell ref="AX62:AX64"/>
    <mergeCell ref="AY62:AY64"/>
    <mergeCell ref="AZ62:AZ64"/>
    <mergeCell ref="A66:A68"/>
    <mergeCell ref="B66:B68"/>
    <mergeCell ref="C66:C68"/>
    <mergeCell ref="D66:D68"/>
    <mergeCell ref="E66:E68"/>
    <mergeCell ref="F66:F68"/>
    <mergeCell ref="G66:G68"/>
    <mergeCell ref="AR62:AR64"/>
    <mergeCell ref="AS62:AS64"/>
    <mergeCell ref="AT62:AT64"/>
    <mergeCell ref="AU62:AU64"/>
    <mergeCell ref="AV62:AV64"/>
    <mergeCell ref="AW62:AW64"/>
    <mergeCell ref="AL62:AL64"/>
    <mergeCell ref="AM62:AM64"/>
    <mergeCell ref="AN62:AN64"/>
    <mergeCell ref="AO62:AO64"/>
    <mergeCell ref="AP62:AP64"/>
    <mergeCell ref="AQ62:AQ64"/>
    <mergeCell ref="AF62:AF64"/>
    <mergeCell ref="AG62:AG64"/>
    <mergeCell ref="AH62:AH64"/>
    <mergeCell ref="AI62:AI64"/>
    <mergeCell ref="AJ62:AJ64"/>
    <mergeCell ref="AK62:AK64"/>
    <mergeCell ref="Z62:Z64"/>
    <mergeCell ref="AA62:AA64"/>
    <mergeCell ref="AB62:AB64"/>
    <mergeCell ref="AC62:AC64"/>
    <mergeCell ref="AD62:AD64"/>
    <mergeCell ref="AE62:AE64"/>
    <mergeCell ref="T62:T64"/>
    <mergeCell ref="U62:U64"/>
    <mergeCell ref="V62:V64"/>
    <mergeCell ref="W62:W64"/>
    <mergeCell ref="X62:X64"/>
    <mergeCell ref="Y62:Y64"/>
    <mergeCell ref="N62:N64"/>
    <mergeCell ref="O62:O64"/>
    <mergeCell ref="P62:P64"/>
    <mergeCell ref="Q62:Q64"/>
    <mergeCell ref="R62:R64"/>
    <mergeCell ref="S62:S64"/>
    <mergeCell ref="H62:H64"/>
    <mergeCell ref="I62:I64"/>
    <mergeCell ref="J62:J64"/>
    <mergeCell ref="K62:K64"/>
    <mergeCell ref="L62:L64"/>
    <mergeCell ref="M62:M64"/>
    <mergeCell ref="AX59:AX61"/>
    <mergeCell ref="AY59:AY61"/>
    <mergeCell ref="AZ59:AZ61"/>
    <mergeCell ref="A62:A64"/>
    <mergeCell ref="B62:B64"/>
    <mergeCell ref="C62:C64"/>
    <mergeCell ref="D62:D64"/>
    <mergeCell ref="E62:E64"/>
    <mergeCell ref="F62:F64"/>
    <mergeCell ref="G62:G64"/>
    <mergeCell ref="AR59:AR61"/>
    <mergeCell ref="AS59:AS61"/>
    <mergeCell ref="AT59:AT61"/>
    <mergeCell ref="AU59:AU61"/>
    <mergeCell ref="AV59:AV61"/>
    <mergeCell ref="AW59:AW61"/>
    <mergeCell ref="AK59:AK61"/>
    <mergeCell ref="AL59:AL61"/>
    <mergeCell ref="AN59:AN61"/>
    <mergeCell ref="AO59:AO61"/>
    <mergeCell ref="AP59:AP61"/>
    <mergeCell ref="AQ59:AQ61"/>
    <mergeCell ref="AE59:AE61"/>
    <mergeCell ref="AF59:AF61"/>
    <mergeCell ref="AG59:AG61"/>
    <mergeCell ref="AH59:AH61"/>
    <mergeCell ref="AI59:AI61"/>
    <mergeCell ref="AJ59:AJ61"/>
    <mergeCell ref="Y59:Y61"/>
    <mergeCell ref="Z59:Z61"/>
    <mergeCell ref="AA59:AA61"/>
    <mergeCell ref="AB59:AB61"/>
    <mergeCell ref="AC59:AC61"/>
    <mergeCell ref="AD59:AD61"/>
    <mergeCell ref="S59:S61"/>
    <mergeCell ref="T59:T61"/>
    <mergeCell ref="U59:U61"/>
    <mergeCell ref="V59:V61"/>
    <mergeCell ref="W59:W61"/>
    <mergeCell ref="X59:X61"/>
    <mergeCell ref="M59:M61"/>
    <mergeCell ref="N59:N61"/>
    <mergeCell ref="O59:O61"/>
    <mergeCell ref="P59:P61"/>
    <mergeCell ref="Q59:Q61"/>
    <mergeCell ref="R59:R61"/>
    <mergeCell ref="G59:G61"/>
    <mergeCell ref="H59:H61"/>
    <mergeCell ref="I59:I61"/>
    <mergeCell ref="J59:J61"/>
    <mergeCell ref="K59:K61"/>
    <mergeCell ref="L59:L61"/>
    <mergeCell ref="A59:A61"/>
    <mergeCell ref="B59:B61"/>
    <mergeCell ref="C59:C61"/>
    <mergeCell ref="D59:D61"/>
    <mergeCell ref="E59:E61"/>
    <mergeCell ref="F59:F61"/>
    <mergeCell ref="AU55:AU57"/>
    <mergeCell ref="AV55:AV57"/>
    <mergeCell ref="AW55:AW57"/>
    <mergeCell ref="AX55:AX57"/>
    <mergeCell ref="AY55:AY57"/>
    <mergeCell ref="V55:V57"/>
    <mergeCell ref="W55:W57"/>
    <mergeCell ref="X55:X57"/>
    <mergeCell ref="Y55:Y57"/>
    <mergeCell ref="Z55:Z57"/>
    <mergeCell ref="AA55:AA57"/>
    <mergeCell ref="P55:P57"/>
    <mergeCell ref="Q55:Q57"/>
    <mergeCell ref="R55:R57"/>
    <mergeCell ref="S55:S57"/>
    <mergeCell ref="T55:T57"/>
    <mergeCell ref="U55:U57"/>
    <mergeCell ref="J55:J57"/>
    <mergeCell ref="K55:K57"/>
    <mergeCell ref="L55:L57"/>
    <mergeCell ref="AZ55:AZ57"/>
    <mergeCell ref="AO55:AO57"/>
    <mergeCell ref="AP55:AP57"/>
    <mergeCell ref="AQ55:AQ57"/>
    <mergeCell ref="AR55:AR57"/>
    <mergeCell ref="AS55:AS57"/>
    <mergeCell ref="AT55:AT57"/>
    <mergeCell ref="AH55:AH57"/>
    <mergeCell ref="AI55:AI57"/>
    <mergeCell ref="AJ55:AJ57"/>
    <mergeCell ref="AK55:AK57"/>
    <mergeCell ref="AL55:AL57"/>
    <mergeCell ref="AN55:AN57"/>
    <mergeCell ref="AB55:AB57"/>
    <mergeCell ref="AC55:AC57"/>
    <mergeCell ref="AD55:AD57"/>
    <mergeCell ref="AE55:AE57"/>
    <mergeCell ref="AF55:AF57"/>
    <mergeCell ref="AG55:AG57"/>
    <mergeCell ref="M55:M57"/>
    <mergeCell ref="N55:N57"/>
    <mergeCell ref="O55:O57"/>
    <mergeCell ref="AZ50:AZ54"/>
    <mergeCell ref="A55:A57"/>
    <mergeCell ref="B55:B57"/>
    <mergeCell ref="C55:C57"/>
    <mergeCell ref="D55:D57"/>
    <mergeCell ref="E55:E57"/>
    <mergeCell ref="F55:F57"/>
    <mergeCell ref="G55:G57"/>
    <mergeCell ref="H55:H57"/>
    <mergeCell ref="I55:I57"/>
    <mergeCell ref="AT50:AT54"/>
    <mergeCell ref="AU50:AU54"/>
    <mergeCell ref="AV50:AV54"/>
    <mergeCell ref="AW50:AW54"/>
    <mergeCell ref="AX50:AX54"/>
    <mergeCell ref="AY50:AY54"/>
    <mergeCell ref="AN50:AN54"/>
    <mergeCell ref="AO50:AO54"/>
    <mergeCell ref="AP50:AP54"/>
    <mergeCell ref="AQ50:AQ54"/>
    <mergeCell ref="AR50:AR54"/>
    <mergeCell ref="AS50:AS54"/>
    <mergeCell ref="AG50:AG54"/>
    <mergeCell ref="AH50:AH54"/>
    <mergeCell ref="AI50:AI54"/>
    <mergeCell ref="AJ50:AJ54"/>
    <mergeCell ref="AK50:AK54"/>
    <mergeCell ref="AL50:AL54"/>
    <mergeCell ref="AA50:AA54"/>
    <mergeCell ref="AB50:AB54"/>
    <mergeCell ref="AC50:AC54"/>
    <mergeCell ref="AD50:AD54"/>
    <mergeCell ref="AE50:AE54"/>
    <mergeCell ref="AF50:AF54"/>
    <mergeCell ref="U50:U54"/>
    <mergeCell ref="V50:V54"/>
    <mergeCell ref="W50:W54"/>
    <mergeCell ref="X50:X54"/>
    <mergeCell ref="Y50:Y54"/>
    <mergeCell ref="Z50:Z54"/>
    <mergeCell ref="O50:O54"/>
    <mergeCell ref="P50:P54"/>
    <mergeCell ref="Q50:Q54"/>
    <mergeCell ref="R50:R54"/>
    <mergeCell ref="S50:S54"/>
    <mergeCell ref="T50:T54"/>
    <mergeCell ref="I50:I54"/>
    <mergeCell ref="J50:J54"/>
    <mergeCell ref="K50:K54"/>
    <mergeCell ref="L50:L54"/>
    <mergeCell ref="M50:M54"/>
    <mergeCell ref="N50:N54"/>
    <mergeCell ref="AY48:AY49"/>
    <mergeCell ref="AZ48:AZ49"/>
    <mergeCell ref="A50:A54"/>
    <mergeCell ref="B50:B54"/>
    <mergeCell ref="C50:C54"/>
    <mergeCell ref="D50:D54"/>
    <mergeCell ref="E50:E54"/>
    <mergeCell ref="F50:F54"/>
    <mergeCell ref="G50:G54"/>
    <mergeCell ref="H50:H54"/>
    <mergeCell ref="AS48:AS49"/>
    <mergeCell ref="AT48:AT49"/>
    <mergeCell ref="AU48:AU49"/>
    <mergeCell ref="AV48:AV49"/>
    <mergeCell ref="AW48:AW49"/>
    <mergeCell ref="AX48:AX49"/>
    <mergeCell ref="AL48:AL49"/>
    <mergeCell ref="AN48:AN49"/>
    <mergeCell ref="AO48:AO49"/>
    <mergeCell ref="AP48:AP49"/>
    <mergeCell ref="AQ48:AQ49"/>
    <mergeCell ref="AR48:AR49"/>
    <mergeCell ref="AF48:AF49"/>
    <mergeCell ref="AG48:AG49"/>
    <mergeCell ref="AH48:AH49"/>
    <mergeCell ref="AI48:AI49"/>
    <mergeCell ref="AJ48:AJ49"/>
    <mergeCell ref="AK48:AK49"/>
    <mergeCell ref="Z48:Z49"/>
    <mergeCell ref="AA48:AA49"/>
    <mergeCell ref="AB48:AB49"/>
    <mergeCell ref="AC48:AC49"/>
    <mergeCell ref="AD48:AD49"/>
    <mergeCell ref="AE48:AE49"/>
    <mergeCell ref="T48:T49"/>
    <mergeCell ref="U48:U49"/>
    <mergeCell ref="V48:V49"/>
    <mergeCell ref="W48:W49"/>
    <mergeCell ref="X48:X49"/>
    <mergeCell ref="Y48:Y49"/>
    <mergeCell ref="N48:N49"/>
    <mergeCell ref="O48:O49"/>
    <mergeCell ref="P48:P49"/>
    <mergeCell ref="Q48:Q49"/>
    <mergeCell ref="R48:R49"/>
    <mergeCell ref="S48:S49"/>
    <mergeCell ref="H48:H49"/>
    <mergeCell ref="I48:I49"/>
    <mergeCell ref="J48:J49"/>
    <mergeCell ref="K48:K49"/>
    <mergeCell ref="L48:L49"/>
    <mergeCell ref="M48:M49"/>
    <mergeCell ref="AX45:AX47"/>
    <mergeCell ref="AY45:AY47"/>
    <mergeCell ref="AZ45:AZ47"/>
    <mergeCell ref="A48:A49"/>
    <mergeCell ref="B48:B49"/>
    <mergeCell ref="C48:C49"/>
    <mergeCell ref="D48:D49"/>
    <mergeCell ref="E48:E49"/>
    <mergeCell ref="F48:F49"/>
    <mergeCell ref="G48:G49"/>
    <mergeCell ref="AR45:AR47"/>
    <mergeCell ref="AS45:AS47"/>
    <mergeCell ref="AT45:AT47"/>
    <mergeCell ref="AU45:AU47"/>
    <mergeCell ref="AV45:AV47"/>
    <mergeCell ref="AW45:AW47"/>
    <mergeCell ref="AK45:AK47"/>
    <mergeCell ref="AL45:AL47"/>
    <mergeCell ref="AN45:AN47"/>
    <mergeCell ref="AO45:AO47"/>
    <mergeCell ref="AP45:AP47"/>
    <mergeCell ref="AQ45:AQ47"/>
    <mergeCell ref="AE45:AE47"/>
    <mergeCell ref="AF45:AF47"/>
    <mergeCell ref="AG45:AG47"/>
    <mergeCell ref="AH45:AH47"/>
    <mergeCell ref="AI45:AI47"/>
    <mergeCell ref="AJ45:AJ47"/>
    <mergeCell ref="Y45:Y47"/>
    <mergeCell ref="Z45:Z47"/>
    <mergeCell ref="AA45:AA47"/>
    <mergeCell ref="AB45:AB47"/>
    <mergeCell ref="AC45:AC47"/>
    <mergeCell ref="AD45:AD47"/>
    <mergeCell ref="S45:S47"/>
    <mergeCell ref="T45:T47"/>
    <mergeCell ref="U45:U47"/>
    <mergeCell ref="V45:V47"/>
    <mergeCell ref="W45:W47"/>
    <mergeCell ref="X45:X47"/>
    <mergeCell ref="M45:M47"/>
    <mergeCell ref="N45:N47"/>
    <mergeCell ref="O45:O47"/>
    <mergeCell ref="P45:P47"/>
    <mergeCell ref="Q45:Q47"/>
    <mergeCell ref="R45:R47"/>
    <mergeCell ref="G45:G47"/>
    <mergeCell ref="H45:H47"/>
    <mergeCell ref="I45:I47"/>
    <mergeCell ref="J45:J47"/>
    <mergeCell ref="K45:K47"/>
    <mergeCell ref="L45:L47"/>
    <mergeCell ref="AW42:AW44"/>
    <mergeCell ref="AX42:AX44"/>
    <mergeCell ref="AY42:AY44"/>
    <mergeCell ref="AZ42:AZ44"/>
    <mergeCell ref="A45:A47"/>
    <mergeCell ref="B45:B47"/>
    <mergeCell ref="C45:C47"/>
    <mergeCell ref="D45:D47"/>
    <mergeCell ref="E45:E47"/>
    <mergeCell ref="F45:F47"/>
    <mergeCell ref="AQ42:AQ44"/>
    <mergeCell ref="AR42:AR44"/>
    <mergeCell ref="AS42:AS44"/>
    <mergeCell ref="AT42:AT44"/>
    <mergeCell ref="AU42:AU44"/>
    <mergeCell ref="AV42:AV44"/>
    <mergeCell ref="AK42:AK44"/>
    <mergeCell ref="AL42:AL44"/>
    <mergeCell ref="AM42:AM44"/>
    <mergeCell ref="AN42:AN44"/>
    <mergeCell ref="AO42:AO44"/>
    <mergeCell ref="AP42:AP44"/>
    <mergeCell ref="AE42:AE44"/>
    <mergeCell ref="AF42:AF44"/>
    <mergeCell ref="AG42:AG44"/>
    <mergeCell ref="AH42:AH44"/>
    <mergeCell ref="AI42:AI44"/>
    <mergeCell ref="AJ42:AJ44"/>
    <mergeCell ref="Y42:Y44"/>
    <mergeCell ref="Z42:Z44"/>
    <mergeCell ref="AA42:AA44"/>
    <mergeCell ref="AB42:AB44"/>
    <mergeCell ref="AC42:AC44"/>
    <mergeCell ref="AD42:AD44"/>
    <mergeCell ref="S42:S44"/>
    <mergeCell ref="T42:T44"/>
    <mergeCell ref="U42:U44"/>
    <mergeCell ref="V42:V44"/>
    <mergeCell ref="W42:W44"/>
    <mergeCell ref="X42:X44"/>
    <mergeCell ref="M42:M44"/>
    <mergeCell ref="N42:N44"/>
    <mergeCell ref="O42:O44"/>
    <mergeCell ref="P42:P44"/>
    <mergeCell ref="Q42:Q44"/>
    <mergeCell ref="R42:R44"/>
    <mergeCell ref="G42:G44"/>
    <mergeCell ref="H42:H44"/>
    <mergeCell ref="I42:I44"/>
    <mergeCell ref="J42:J44"/>
    <mergeCell ref="K42:K44"/>
    <mergeCell ref="L42:L44"/>
    <mergeCell ref="A42:A44"/>
    <mergeCell ref="B42:B44"/>
    <mergeCell ref="C42:C44"/>
    <mergeCell ref="D42:D44"/>
    <mergeCell ref="E42:E44"/>
    <mergeCell ref="F42:F44"/>
    <mergeCell ref="AU39:AU41"/>
    <mergeCell ref="AV39:AV41"/>
    <mergeCell ref="AW39:AW41"/>
    <mergeCell ref="AX39:AX41"/>
    <mergeCell ref="AY39:AY41"/>
    <mergeCell ref="V39:V41"/>
    <mergeCell ref="W39:W41"/>
    <mergeCell ref="X39:X41"/>
    <mergeCell ref="Y39:Y41"/>
    <mergeCell ref="Z39:Z41"/>
    <mergeCell ref="AA39:AA41"/>
    <mergeCell ref="O39:O41"/>
    <mergeCell ref="Q39:Q41"/>
    <mergeCell ref="R39:R41"/>
    <mergeCell ref="S39:S41"/>
    <mergeCell ref="T39:T41"/>
    <mergeCell ref="U39:U41"/>
    <mergeCell ref="I39:I41"/>
    <mergeCell ref="J39:J41"/>
    <mergeCell ref="K39:K41"/>
    <mergeCell ref="AZ39:AZ41"/>
    <mergeCell ref="AO39:AO41"/>
    <mergeCell ref="AP39:AP41"/>
    <mergeCell ref="AQ39:AQ41"/>
    <mergeCell ref="AR39:AR41"/>
    <mergeCell ref="AS39:AS41"/>
    <mergeCell ref="AT39:AT41"/>
    <mergeCell ref="AH39:AH41"/>
    <mergeCell ref="AI39:AI41"/>
    <mergeCell ref="AJ39:AJ41"/>
    <mergeCell ref="AK39:AK41"/>
    <mergeCell ref="AL39:AL41"/>
    <mergeCell ref="AN39:AN41"/>
    <mergeCell ref="AB39:AB41"/>
    <mergeCell ref="AC39:AC41"/>
    <mergeCell ref="AD39:AD41"/>
    <mergeCell ref="AE39:AE41"/>
    <mergeCell ref="AF39:AF41"/>
    <mergeCell ref="AG39:AG41"/>
    <mergeCell ref="L39:L41"/>
    <mergeCell ref="M39:M41"/>
    <mergeCell ref="N39:N41"/>
    <mergeCell ref="AY37:AY38"/>
    <mergeCell ref="AZ37:AZ38"/>
    <mergeCell ref="A39:A41"/>
    <mergeCell ref="B39:B41"/>
    <mergeCell ref="C39:C41"/>
    <mergeCell ref="D39:D41"/>
    <mergeCell ref="E39:E41"/>
    <mergeCell ref="F39:F41"/>
    <mergeCell ref="G39:G41"/>
    <mergeCell ref="H39:H41"/>
    <mergeCell ref="AS37:AS38"/>
    <mergeCell ref="AT37:AT38"/>
    <mergeCell ref="AU37:AU38"/>
    <mergeCell ref="AV37:AV38"/>
    <mergeCell ref="AW37:AW38"/>
    <mergeCell ref="AX37:AX38"/>
    <mergeCell ref="AM37:AM38"/>
    <mergeCell ref="AN37:AN38"/>
    <mergeCell ref="AO37:AO38"/>
    <mergeCell ref="AP37:AP38"/>
    <mergeCell ref="AQ37:AQ38"/>
    <mergeCell ref="AR37:AR38"/>
    <mergeCell ref="AG37:AG38"/>
    <mergeCell ref="AH37:AH38"/>
    <mergeCell ref="AI37:AI38"/>
    <mergeCell ref="AJ37:AJ38"/>
    <mergeCell ref="AK37:AK38"/>
    <mergeCell ref="AL37:AL38"/>
    <mergeCell ref="AA37:AA38"/>
    <mergeCell ref="AY34:AY36"/>
    <mergeCell ref="AZ34:AZ36"/>
    <mergeCell ref="A37:A38"/>
    <mergeCell ref="B37:B38"/>
    <mergeCell ref="C37:C38"/>
    <mergeCell ref="D37:D38"/>
    <mergeCell ref="E37:E38"/>
    <mergeCell ref="F37:F38"/>
    <mergeCell ref="G37:G38"/>
    <mergeCell ref="H37:H38"/>
    <mergeCell ref="AS34:AS36"/>
    <mergeCell ref="AT34:AT36"/>
    <mergeCell ref="AU34:AU36"/>
    <mergeCell ref="AV34:AV36"/>
    <mergeCell ref="AW34:AW36"/>
    <mergeCell ref="AX34:AX36"/>
    <mergeCell ref="AL34:AL36"/>
    <mergeCell ref="AN34:AN36"/>
    <mergeCell ref="AO34:AO36"/>
    <mergeCell ref="AP34:AP36"/>
    <mergeCell ref="AQ34:AQ36"/>
    <mergeCell ref="AR34:AR36"/>
    <mergeCell ref="AF34:AF36"/>
    <mergeCell ref="AG34:AG36"/>
    <mergeCell ref="AH34:AH36"/>
    <mergeCell ref="AI34:AI36"/>
    <mergeCell ref="AB37:AB38"/>
    <mergeCell ref="AC37:AC38"/>
    <mergeCell ref="AD37:AD38"/>
    <mergeCell ref="AE37:AE38"/>
    <mergeCell ref="AF37:AF38"/>
    <mergeCell ref="U37:U38"/>
    <mergeCell ref="AE34:AE36"/>
    <mergeCell ref="T34:T36"/>
    <mergeCell ref="U34:U36"/>
    <mergeCell ref="V34:V36"/>
    <mergeCell ref="W34:W36"/>
    <mergeCell ref="X34:X36"/>
    <mergeCell ref="Y34:Y36"/>
    <mergeCell ref="N34:N36"/>
    <mergeCell ref="O34:O36"/>
    <mergeCell ref="P34:P36"/>
    <mergeCell ref="Q34:Q36"/>
    <mergeCell ref="R34:R36"/>
    <mergeCell ref="S34:S36"/>
    <mergeCell ref="I37:I38"/>
    <mergeCell ref="J37:J38"/>
    <mergeCell ref="K37:K38"/>
    <mergeCell ref="L37:L38"/>
    <mergeCell ref="M37:M38"/>
    <mergeCell ref="N37:N38"/>
    <mergeCell ref="V37:V38"/>
    <mergeCell ref="W37:W38"/>
    <mergeCell ref="X37:X38"/>
    <mergeCell ref="Y37:Y38"/>
    <mergeCell ref="Z37:Z38"/>
    <mergeCell ref="O37:O38"/>
    <mergeCell ref="P37:P38"/>
    <mergeCell ref="Q37:Q38"/>
    <mergeCell ref="R37:R38"/>
    <mergeCell ref="S37:S38"/>
    <mergeCell ref="T37:T38"/>
    <mergeCell ref="AX32:AX33"/>
    <mergeCell ref="AY32:AY33"/>
    <mergeCell ref="AZ32:AZ33"/>
    <mergeCell ref="A34:A36"/>
    <mergeCell ref="B34:B36"/>
    <mergeCell ref="C34:C36"/>
    <mergeCell ref="D34:D36"/>
    <mergeCell ref="E34:E36"/>
    <mergeCell ref="F34:F36"/>
    <mergeCell ref="G34:G36"/>
    <mergeCell ref="AR32:AR33"/>
    <mergeCell ref="AS32:AS33"/>
    <mergeCell ref="AT32:AT33"/>
    <mergeCell ref="AU32:AU33"/>
    <mergeCell ref="AV32:AV33"/>
    <mergeCell ref="AW32:AW33"/>
    <mergeCell ref="AK32:AK33"/>
    <mergeCell ref="AL32:AL33"/>
    <mergeCell ref="AN32:AN33"/>
    <mergeCell ref="AO32:AO33"/>
    <mergeCell ref="AP32:AP33"/>
    <mergeCell ref="AQ32:AQ33"/>
    <mergeCell ref="AE32:AE33"/>
    <mergeCell ref="AF32:AF33"/>
    <mergeCell ref="AG32:AG33"/>
    <mergeCell ref="AH32:AH33"/>
    <mergeCell ref="AJ34:AJ36"/>
    <mergeCell ref="AK34:AK36"/>
    <mergeCell ref="Z34:Z36"/>
    <mergeCell ref="AA34:AA36"/>
    <mergeCell ref="AB34:AB36"/>
    <mergeCell ref="AC34:AC36"/>
    <mergeCell ref="AD32:AD33"/>
    <mergeCell ref="S32:S33"/>
    <mergeCell ref="T32:T33"/>
    <mergeCell ref="U32:U33"/>
    <mergeCell ref="V32:V33"/>
    <mergeCell ref="W32:W33"/>
    <mergeCell ref="X32:X33"/>
    <mergeCell ref="M32:M33"/>
    <mergeCell ref="N32:N33"/>
    <mergeCell ref="O32:O33"/>
    <mergeCell ref="P32:P33"/>
    <mergeCell ref="Q32:Q33"/>
    <mergeCell ref="R32:R33"/>
    <mergeCell ref="H34:H36"/>
    <mergeCell ref="I34:I36"/>
    <mergeCell ref="J34:J36"/>
    <mergeCell ref="K34:K36"/>
    <mergeCell ref="L34:L36"/>
    <mergeCell ref="M34:M36"/>
    <mergeCell ref="AD34:AD36"/>
    <mergeCell ref="AW27:AW28"/>
    <mergeCell ref="AX27:AX28"/>
    <mergeCell ref="AY27:AY28"/>
    <mergeCell ref="AZ27:AZ28"/>
    <mergeCell ref="A32:A33"/>
    <mergeCell ref="B32:B33"/>
    <mergeCell ref="C32:C33"/>
    <mergeCell ref="D32:D33"/>
    <mergeCell ref="E32:E33"/>
    <mergeCell ref="F32:F33"/>
    <mergeCell ref="AQ27:AQ28"/>
    <mergeCell ref="AR27:AR28"/>
    <mergeCell ref="AS27:AS28"/>
    <mergeCell ref="AT27:AT28"/>
    <mergeCell ref="AU27:AU28"/>
    <mergeCell ref="AV27:AV28"/>
    <mergeCell ref="AJ27:AJ28"/>
    <mergeCell ref="AK27:AK28"/>
    <mergeCell ref="AL27:AL28"/>
    <mergeCell ref="AN27:AN28"/>
    <mergeCell ref="AO27:AO28"/>
    <mergeCell ref="AP27:AP28"/>
    <mergeCell ref="AD27:AD28"/>
    <mergeCell ref="AE27:AE28"/>
    <mergeCell ref="AF27:AF28"/>
    <mergeCell ref="AG27:AG28"/>
    <mergeCell ref="AI32:AI33"/>
    <mergeCell ref="AJ32:AJ33"/>
    <mergeCell ref="Y32:Y33"/>
    <mergeCell ref="Z32:Z33"/>
    <mergeCell ref="AA32:AA33"/>
    <mergeCell ref="AB32:AB33"/>
    <mergeCell ref="AB27:AB28"/>
    <mergeCell ref="AC27:AC28"/>
    <mergeCell ref="R27:R28"/>
    <mergeCell ref="S27:S28"/>
    <mergeCell ref="T27:T28"/>
    <mergeCell ref="U27:U28"/>
    <mergeCell ref="V27:V28"/>
    <mergeCell ref="W27:W28"/>
    <mergeCell ref="L27:L28"/>
    <mergeCell ref="M27:M28"/>
    <mergeCell ref="N27:N28"/>
    <mergeCell ref="O27:O28"/>
    <mergeCell ref="P27:P28"/>
    <mergeCell ref="Q27:Q28"/>
    <mergeCell ref="G32:G33"/>
    <mergeCell ref="H32:H33"/>
    <mergeCell ref="I32:I33"/>
    <mergeCell ref="J32:J33"/>
    <mergeCell ref="K32:K33"/>
    <mergeCell ref="L32:L33"/>
    <mergeCell ref="AC32:AC33"/>
    <mergeCell ref="AV16:AV19"/>
    <mergeCell ref="AW16:AW19"/>
    <mergeCell ref="AX16:AX19"/>
    <mergeCell ref="AY16:AY19"/>
    <mergeCell ref="AZ16:AZ19"/>
    <mergeCell ref="A27:A28"/>
    <mergeCell ref="B27:B28"/>
    <mergeCell ref="C27:C28"/>
    <mergeCell ref="D27:D28"/>
    <mergeCell ref="E27:E28"/>
    <mergeCell ref="AP16:AP19"/>
    <mergeCell ref="AQ16:AQ19"/>
    <mergeCell ref="AR16:AR19"/>
    <mergeCell ref="AS16:AS19"/>
    <mergeCell ref="AT16:AT19"/>
    <mergeCell ref="AU16:AU19"/>
    <mergeCell ref="AI16:AI19"/>
    <mergeCell ref="AK16:AK19"/>
    <mergeCell ref="AL16:AL19"/>
    <mergeCell ref="AM16:AM19"/>
    <mergeCell ref="AN16:AN19"/>
    <mergeCell ref="AO16:AO19"/>
    <mergeCell ref="AC16:AC19"/>
    <mergeCell ref="AD16:AD19"/>
    <mergeCell ref="AE16:AE19"/>
    <mergeCell ref="AF16:AF19"/>
    <mergeCell ref="AH27:AH28"/>
    <mergeCell ref="AI27:AI28"/>
    <mergeCell ref="X27:X28"/>
    <mergeCell ref="Y27:Y28"/>
    <mergeCell ref="Z27:Z28"/>
    <mergeCell ref="AA27:AA28"/>
    <mergeCell ref="Q16:Q19"/>
    <mergeCell ref="R16:R19"/>
    <mergeCell ref="S16:S19"/>
    <mergeCell ref="T16:T19"/>
    <mergeCell ref="U16:U19"/>
    <mergeCell ref="V16:V19"/>
    <mergeCell ref="J16:J19"/>
    <mergeCell ref="K16:K19"/>
    <mergeCell ref="L16:L19"/>
    <mergeCell ref="M16:M19"/>
    <mergeCell ref="N16:N19"/>
    <mergeCell ref="O16:O19"/>
    <mergeCell ref="F27:F28"/>
    <mergeCell ref="G27:G28"/>
    <mergeCell ref="H27:H28"/>
    <mergeCell ref="I27:I28"/>
    <mergeCell ref="J27:J28"/>
    <mergeCell ref="K27:K28"/>
    <mergeCell ref="AS12:AS15"/>
    <mergeCell ref="AH12:AH15"/>
    <mergeCell ref="AI12:AI15"/>
    <mergeCell ref="AJ12:AJ15"/>
    <mergeCell ref="AK12:AK15"/>
    <mergeCell ref="AL12:AL15"/>
    <mergeCell ref="AM12:AM15"/>
    <mergeCell ref="AB12:AB15"/>
    <mergeCell ref="AC12:AC15"/>
    <mergeCell ref="AD12:AD15"/>
    <mergeCell ref="AE12:AE15"/>
    <mergeCell ref="AG16:AG19"/>
    <mergeCell ref="AH16:AH19"/>
    <mergeCell ref="W16:W19"/>
    <mergeCell ref="X16:X19"/>
    <mergeCell ref="Y16:Y19"/>
    <mergeCell ref="Z16:Z19"/>
    <mergeCell ref="AA16:AA19"/>
    <mergeCell ref="AB16:AB19"/>
    <mergeCell ref="O12:O15"/>
    <mergeCell ref="Q12:Q15"/>
    <mergeCell ref="R12:R15"/>
    <mergeCell ref="S12:S15"/>
    <mergeCell ref="T12:T15"/>
    <mergeCell ref="U12:U15"/>
    <mergeCell ref="I12:I15"/>
    <mergeCell ref="J12:J15"/>
    <mergeCell ref="K12:K15"/>
    <mergeCell ref="L12:L15"/>
    <mergeCell ref="M12:M15"/>
    <mergeCell ref="N12:N15"/>
    <mergeCell ref="AZ12:AZ15"/>
    <mergeCell ref="A16:A19"/>
    <mergeCell ref="B16:B19"/>
    <mergeCell ref="C16:C19"/>
    <mergeCell ref="D16:D19"/>
    <mergeCell ref="E16:E19"/>
    <mergeCell ref="F16:F19"/>
    <mergeCell ref="G16:G19"/>
    <mergeCell ref="H16:H19"/>
    <mergeCell ref="I16:I19"/>
    <mergeCell ref="AT12:AT15"/>
    <mergeCell ref="AU12:AU15"/>
    <mergeCell ref="AV12:AV15"/>
    <mergeCell ref="AW12:AW15"/>
    <mergeCell ref="AX12:AX15"/>
    <mergeCell ref="AY12:AY15"/>
    <mergeCell ref="AN12:AN15"/>
    <mergeCell ref="AO12:AO15"/>
    <mergeCell ref="AP12:AP15"/>
    <mergeCell ref="AQ12:AQ15"/>
    <mergeCell ref="AP10:AP11"/>
    <mergeCell ref="AQ10:AQ11"/>
    <mergeCell ref="AR10:AR11"/>
    <mergeCell ref="AF10:AF11"/>
    <mergeCell ref="AG10:AG11"/>
    <mergeCell ref="AH10:AH11"/>
    <mergeCell ref="AI10:AI11"/>
    <mergeCell ref="AK10:AK11"/>
    <mergeCell ref="AL10:AL11"/>
    <mergeCell ref="Z10:Z11"/>
    <mergeCell ref="AA10:AA11"/>
    <mergeCell ref="AB10:AB11"/>
    <mergeCell ref="AC10:AC11"/>
    <mergeCell ref="AF12:AF15"/>
    <mergeCell ref="AG12:AG15"/>
    <mergeCell ref="V12:V15"/>
    <mergeCell ref="W12:W15"/>
    <mergeCell ref="X12:X15"/>
    <mergeCell ref="Y12:Y15"/>
    <mergeCell ref="Z12:Z15"/>
    <mergeCell ref="AA12:AA15"/>
    <mergeCell ref="AR12:AR15"/>
    <mergeCell ref="Y10:Y11"/>
    <mergeCell ref="M10:M11"/>
    <mergeCell ref="N10:N11"/>
    <mergeCell ref="O10:O11"/>
    <mergeCell ref="Q10:Q11"/>
    <mergeCell ref="R10:R11"/>
    <mergeCell ref="S10:S11"/>
    <mergeCell ref="G10:G11"/>
    <mergeCell ref="H10:H11"/>
    <mergeCell ref="I10:I11"/>
    <mergeCell ref="J10:J11"/>
    <mergeCell ref="K10:K11"/>
    <mergeCell ref="L10:L11"/>
    <mergeCell ref="AY10:AY11"/>
    <mergeCell ref="AZ10:AZ11"/>
    <mergeCell ref="A12:A15"/>
    <mergeCell ref="B12:B15"/>
    <mergeCell ref="C12:C15"/>
    <mergeCell ref="D12:D15"/>
    <mergeCell ref="E12:E15"/>
    <mergeCell ref="F12:F15"/>
    <mergeCell ref="G12:G15"/>
    <mergeCell ref="H12:H15"/>
    <mergeCell ref="AS10:AS11"/>
    <mergeCell ref="AT10:AT11"/>
    <mergeCell ref="AU10:AU11"/>
    <mergeCell ref="AV10:AV11"/>
    <mergeCell ref="AW10:AW11"/>
    <mergeCell ref="AX10:AX11"/>
    <mergeCell ref="AM10:AM11"/>
    <mergeCell ref="AN10:AN11"/>
    <mergeCell ref="AO10:AO11"/>
    <mergeCell ref="AV6:AV9"/>
    <mergeCell ref="AW6:AW9"/>
    <mergeCell ref="AX6:AX9"/>
    <mergeCell ref="AY6:AY9"/>
    <mergeCell ref="AZ6:AZ9"/>
    <mergeCell ref="AO6:AO9"/>
    <mergeCell ref="AP6:AP9"/>
    <mergeCell ref="AQ6:AQ9"/>
    <mergeCell ref="AR6:AR9"/>
    <mergeCell ref="AS6:AS9"/>
    <mergeCell ref="AT6:AT9"/>
    <mergeCell ref="AH6:AH9"/>
    <mergeCell ref="AI6:AI9"/>
    <mergeCell ref="AK6:AK9"/>
    <mergeCell ref="AL6:AL9"/>
    <mergeCell ref="AM6:AM9"/>
    <mergeCell ref="AN6:AN9"/>
    <mergeCell ref="AG2:AG5"/>
    <mergeCell ref="AH2:AH5"/>
    <mergeCell ref="AI2:AI5"/>
    <mergeCell ref="AK2:AK5"/>
    <mergeCell ref="AL2:AL5"/>
    <mergeCell ref="Z2:Z5"/>
    <mergeCell ref="AA2:AA5"/>
    <mergeCell ref="AB2:AB5"/>
    <mergeCell ref="AC2:AC5"/>
    <mergeCell ref="AD2:AD5"/>
    <mergeCell ref="A10:A11"/>
    <mergeCell ref="B10:B11"/>
    <mergeCell ref="C10:C11"/>
    <mergeCell ref="D10:D11"/>
    <mergeCell ref="E10:E11"/>
    <mergeCell ref="F10:F11"/>
    <mergeCell ref="AU6:AU9"/>
    <mergeCell ref="AB6:AB9"/>
    <mergeCell ref="AC6:AC9"/>
    <mergeCell ref="AD6:AD9"/>
    <mergeCell ref="AE6:AE9"/>
    <mergeCell ref="AF6:AF9"/>
    <mergeCell ref="AG6:AG9"/>
    <mergeCell ref="V6:V9"/>
    <mergeCell ref="W6:W9"/>
    <mergeCell ref="AD10:AD11"/>
    <mergeCell ref="AE10:AE11"/>
    <mergeCell ref="T10:T11"/>
    <mergeCell ref="U10:U11"/>
    <mergeCell ref="V10:V11"/>
    <mergeCell ref="W10:W11"/>
    <mergeCell ref="X10:X11"/>
    <mergeCell ref="I2:I5"/>
    <mergeCell ref="J2:J5"/>
    <mergeCell ref="K2:K5"/>
    <mergeCell ref="L2:L5"/>
    <mergeCell ref="A2:A5"/>
    <mergeCell ref="B2:B5"/>
    <mergeCell ref="C2:C5"/>
    <mergeCell ref="D2:D5"/>
    <mergeCell ref="E2:E5"/>
    <mergeCell ref="F2:F5"/>
    <mergeCell ref="I6:I9"/>
    <mergeCell ref="J6:J9"/>
    <mergeCell ref="K6:K9"/>
    <mergeCell ref="L6:L9"/>
    <mergeCell ref="M6:M9"/>
    <mergeCell ref="N6:N9"/>
    <mergeCell ref="AY2:AY5"/>
    <mergeCell ref="AE2:AE5"/>
    <mergeCell ref="T2:T5"/>
    <mergeCell ref="U2:U5"/>
    <mergeCell ref="V2:V5"/>
    <mergeCell ref="W2:W5"/>
    <mergeCell ref="X2:X5"/>
    <mergeCell ref="Y2:Y5"/>
    <mergeCell ref="M2:M5"/>
    <mergeCell ref="N2:N5"/>
    <mergeCell ref="O2:O5"/>
    <mergeCell ref="Q2:Q5"/>
    <mergeCell ref="R2:R5"/>
    <mergeCell ref="S2:S5"/>
    <mergeCell ref="AR2:AR5"/>
    <mergeCell ref="AF2:AF5"/>
    <mergeCell ref="AZ2:AZ5"/>
    <mergeCell ref="A6:A9"/>
    <mergeCell ref="B6:B9"/>
    <mergeCell ref="C6:C9"/>
    <mergeCell ref="D6:D9"/>
    <mergeCell ref="E6:E9"/>
    <mergeCell ref="F6:F9"/>
    <mergeCell ref="G6:G9"/>
    <mergeCell ref="H6:H9"/>
    <mergeCell ref="AS2:AS5"/>
    <mergeCell ref="AT2:AT5"/>
    <mergeCell ref="AU2:AU5"/>
    <mergeCell ref="AV2:AV5"/>
    <mergeCell ref="AW2:AW5"/>
    <mergeCell ref="AX2:AX5"/>
    <mergeCell ref="AM2:AM5"/>
    <mergeCell ref="AN2:AN5"/>
    <mergeCell ref="AO2:AO5"/>
    <mergeCell ref="AP2:AP5"/>
    <mergeCell ref="AQ2:AQ5"/>
    <mergeCell ref="X6:X9"/>
    <mergeCell ref="Y6:Y9"/>
    <mergeCell ref="Z6:Z9"/>
    <mergeCell ref="AA6:AA9"/>
    <mergeCell ref="O6:O9"/>
    <mergeCell ref="Q6:Q9"/>
    <mergeCell ref="R6:R9"/>
    <mergeCell ref="S6:S9"/>
    <mergeCell ref="T6:T9"/>
    <mergeCell ref="U6:U9"/>
    <mergeCell ref="G2:G5"/>
    <mergeCell ref="H2:H5"/>
  </mergeCells>
  <pageMargins left="0.75" right="0.75" top="1" bottom="1" header="0.5" footer="0.5"/>
</worksheet>
</file>

<file path=xl/worksheets/sheet2.xml><?xml version="1.0" encoding="utf-8"?>
<worksheet xmlns="http://schemas.openxmlformats.org/spreadsheetml/2006/main" xmlns:r="http://schemas.openxmlformats.org/officeDocument/2006/relationships">
  <sheetPr>
    <pageSetUpPr fitToPage="1"/>
  </sheetPr>
  <dimension ref="A1:AC54"/>
  <sheetViews>
    <sheetView tabSelected="1" workbookViewId="0">
      <pane xSplit="1" ySplit="1" topLeftCell="B2" activePane="bottomRight" state="frozen"/>
      <selection pane="topRight" activeCell="B1" sqref="B1"/>
      <selection pane="bottomLeft" activeCell="A2" sqref="A2"/>
      <selection pane="bottomRight" activeCell="B2" sqref="B2"/>
    </sheetView>
  </sheetViews>
  <sheetFormatPr defaultColWidth="6.85546875" defaultRowHeight="15"/>
  <cols>
    <col min="1" max="1" width="6.28515625" style="5" bestFit="1" customWidth="1"/>
    <col min="2" max="2" width="38.140625" style="5" bestFit="1" customWidth="1"/>
    <col min="3" max="3" width="17.85546875" style="5" bestFit="1" customWidth="1"/>
    <col min="4" max="4" width="7.85546875" style="5" customWidth="1"/>
    <col min="5" max="5" width="4.28515625" style="5" bestFit="1" customWidth="1"/>
    <col min="6" max="6" width="12.42578125" style="5" customWidth="1"/>
    <col min="7" max="7" width="6.140625" style="5" bestFit="1" customWidth="1"/>
    <col min="8" max="8" width="6.28515625" style="5" bestFit="1" customWidth="1"/>
    <col min="9" max="9" width="7.28515625" style="5" bestFit="1" customWidth="1"/>
    <col min="10" max="10" width="9.5703125" style="5" bestFit="1" customWidth="1"/>
    <col min="11" max="11" width="7.28515625" style="5" bestFit="1" customWidth="1"/>
    <col min="12" max="12" width="9.28515625" style="5" customWidth="1"/>
    <col min="13" max="13" width="4.28515625" style="5" bestFit="1" customWidth="1"/>
    <col min="14" max="14" width="12.28515625" style="5" customWidth="1"/>
    <col min="15" max="16" width="6.28515625" style="5" bestFit="1" customWidth="1"/>
    <col min="17" max="17" width="7.28515625" style="5" bestFit="1" customWidth="1"/>
    <col min="18" max="18" width="9.5703125" style="5" bestFit="1" customWidth="1"/>
    <col min="19" max="19" width="7.28515625" style="5" bestFit="1" customWidth="1"/>
    <col min="20" max="24" width="7.140625" style="5" customWidth="1"/>
    <col min="25" max="25" width="6.5703125" style="5" bestFit="1" customWidth="1"/>
    <col min="26" max="26" width="7.140625" style="5" customWidth="1"/>
    <col min="27" max="27" width="4.28515625" style="5" bestFit="1" customWidth="1"/>
    <col min="28" max="28" width="7" style="5" customWidth="1"/>
    <col min="29" max="29" width="4.28515625" style="5" bestFit="1" customWidth="1"/>
    <col min="30" max="16384" width="6.85546875" style="5"/>
  </cols>
  <sheetData>
    <row r="1" spans="1:29" ht="25.5">
      <c r="A1" s="4" t="s">
        <v>453</v>
      </c>
      <c r="B1" s="4" t="s">
        <v>564</v>
      </c>
      <c r="C1" s="4" t="s">
        <v>1</v>
      </c>
      <c r="D1" s="4" t="s">
        <v>566</v>
      </c>
      <c r="E1" s="4"/>
      <c r="F1" s="4" t="s">
        <v>454</v>
      </c>
      <c r="G1" s="4" t="s">
        <v>455</v>
      </c>
      <c r="H1" s="4" t="s">
        <v>456</v>
      </c>
      <c r="I1" s="4" t="s">
        <v>457</v>
      </c>
      <c r="J1" s="4" t="s">
        <v>458</v>
      </c>
      <c r="K1" s="4" t="s">
        <v>459</v>
      </c>
      <c r="L1" s="4" t="s">
        <v>460</v>
      </c>
      <c r="M1" s="4"/>
      <c r="N1" s="4" t="s">
        <v>461</v>
      </c>
      <c r="O1" s="4" t="s">
        <v>462</v>
      </c>
      <c r="P1" s="4" t="s">
        <v>463</v>
      </c>
      <c r="Q1" s="4" t="s">
        <v>464</v>
      </c>
      <c r="R1" s="4" t="s">
        <v>465</v>
      </c>
      <c r="S1" s="4" t="s">
        <v>466</v>
      </c>
      <c r="T1" s="4" t="s">
        <v>39</v>
      </c>
      <c r="U1" s="4" t="s">
        <v>41</v>
      </c>
      <c r="V1" s="4" t="s">
        <v>467</v>
      </c>
      <c r="W1" s="4" t="s">
        <v>468</v>
      </c>
      <c r="X1" s="4" t="s">
        <v>469</v>
      </c>
      <c r="Y1" s="4" t="s">
        <v>470</v>
      </c>
      <c r="Z1" s="4" t="s">
        <v>471</v>
      </c>
      <c r="AA1" s="4"/>
      <c r="AB1" s="4" t="s">
        <v>472</v>
      </c>
      <c r="AC1" s="4"/>
    </row>
    <row r="2" spans="1:29">
      <c r="A2" s="6" t="s">
        <v>52</v>
      </c>
      <c r="B2" s="34" t="s">
        <v>507</v>
      </c>
      <c r="C2" s="6" t="s">
        <v>53</v>
      </c>
      <c r="D2" s="50">
        <v>24100</v>
      </c>
      <c r="E2" s="6" t="s">
        <v>565</v>
      </c>
      <c r="F2" s="6" t="s">
        <v>59</v>
      </c>
      <c r="G2" s="7"/>
      <c r="H2" s="6" t="s">
        <v>60</v>
      </c>
      <c r="I2" s="6" t="s">
        <v>65</v>
      </c>
      <c r="J2" s="6" t="s">
        <v>66</v>
      </c>
      <c r="K2" s="6" t="s">
        <v>65</v>
      </c>
      <c r="L2" s="6">
        <v>12156</v>
      </c>
      <c r="M2" s="6" t="s">
        <v>565</v>
      </c>
      <c r="N2" s="6" t="s">
        <v>59</v>
      </c>
      <c r="O2" s="7"/>
      <c r="P2" s="6" t="s">
        <v>60</v>
      </c>
      <c r="Q2" s="6" t="s">
        <v>65</v>
      </c>
      <c r="R2" s="6" t="s">
        <v>66</v>
      </c>
      <c r="S2" s="6" t="s">
        <v>65</v>
      </c>
      <c r="T2" s="8" t="s">
        <v>473</v>
      </c>
      <c r="U2" s="8" t="s">
        <v>473</v>
      </c>
      <c r="V2" s="8" t="s">
        <v>475</v>
      </c>
      <c r="W2" s="10" t="s">
        <v>476</v>
      </c>
      <c r="X2" s="8" t="s">
        <v>475</v>
      </c>
      <c r="Y2" s="6" t="s">
        <v>477</v>
      </c>
      <c r="Z2" s="6">
        <v>8367</v>
      </c>
      <c r="AA2" s="6" t="s">
        <v>565</v>
      </c>
      <c r="AB2" s="6">
        <v>8367</v>
      </c>
      <c r="AC2" s="6" t="s">
        <v>565</v>
      </c>
    </row>
    <row r="3" spans="1:29">
      <c r="A3" s="6" t="s">
        <v>79</v>
      </c>
      <c r="B3" s="34" t="s">
        <v>508</v>
      </c>
      <c r="C3" s="6" t="s">
        <v>53</v>
      </c>
      <c r="D3" s="50">
        <v>1700</v>
      </c>
      <c r="E3" s="6" t="s">
        <v>565</v>
      </c>
      <c r="F3" s="6" t="s">
        <v>59</v>
      </c>
      <c r="G3" s="7"/>
      <c r="H3" s="6" t="s">
        <v>84</v>
      </c>
      <c r="I3" s="6" t="s">
        <v>65</v>
      </c>
      <c r="J3" s="6" t="s">
        <v>65</v>
      </c>
      <c r="K3" s="6" t="s">
        <v>66</v>
      </c>
      <c r="L3" s="6">
        <v>437</v>
      </c>
      <c r="M3" s="6" t="s">
        <v>565</v>
      </c>
      <c r="N3" s="6" t="s">
        <v>59</v>
      </c>
      <c r="O3" s="7"/>
      <c r="P3" s="6" t="s">
        <v>84</v>
      </c>
      <c r="Q3" s="6" t="s">
        <v>65</v>
      </c>
      <c r="R3" s="6" t="s">
        <v>65</v>
      </c>
      <c r="S3" s="6" t="s">
        <v>66</v>
      </c>
      <c r="T3" s="8" t="s">
        <v>474</v>
      </c>
      <c r="U3" s="8" t="s">
        <v>474</v>
      </c>
      <c r="V3" s="8" t="s">
        <v>474</v>
      </c>
      <c r="W3" s="8" t="s">
        <v>475</v>
      </c>
      <c r="X3" s="8" t="s">
        <v>474</v>
      </c>
      <c r="Y3" s="6" t="s">
        <v>478</v>
      </c>
      <c r="Z3" s="6">
        <v>437</v>
      </c>
      <c r="AA3" s="6" t="s">
        <v>565</v>
      </c>
      <c r="AB3" s="6">
        <v>437</v>
      </c>
      <c r="AC3" s="6" t="s">
        <v>565</v>
      </c>
    </row>
    <row r="4" spans="1:29">
      <c r="A4" s="6" t="s">
        <v>93</v>
      </c>
      <c r="B4" s="35" t="s">
        <v>509</v>
      </c>
      <c r="C4" s="6" t="s">
        <v>53</v>
      </c>
      <c r="D4" s="50">
        <v>7800</v>
      </c>
      <c r="E4" s="6" t="s">
        <v>565</v>
      </c>
      <c r="F4" s="6" t="s">
        <v>59</v>
      </c>
      <c r="G4" s="7"/>
      <c r="H4" s="6" t="s">
        <v>60</v>
      </c>
      <c r="I4" s="6" t="s">
        <v>65</v>
      </c>
      <c r="J4" s="6" t="s">
        <v>66</v>
      </c>
      <c r="K4" s="6" t="s">
        <v>65</v>
      </c>
      <c r="L4" s="6">
        <v>1700</v>
      </c>
      <c r="M4" s="6" t="s">
        <v>565</v>
      </c>
      <c r="N4" s="6" t="s">
        <v>59</v>
      </c>
      <c r="O4" s="7"/>
      <c r="P4" s="6" t="s">
        <v>60</v>
      </c>
      <c r="Q4" s="6" t="s">
        <v>65</v>
      </c>
      <c r="R4" s="6" t="s">
        <v>66</v>
      </c>
      <c r="S4" s="6" t="s">
        <v>65</v>
      </c>
      <c r="T4" s="8" t="s">
        <v>473</v>
      </c>
      <c r="U4" s="8" t="s">
        <v>473</v>
      </c>
      <c r="V4" s="8" t="s">
        <v>475</v>
      </c>
      <c r="W4" s="10" t="s">
        <v>476</v>
      </c>
      <c r="X4" s="8" t="s">
        <v>475</v>
      </c>
      <c r="Y4" s="6" t="s">
        <v>479</v>
      </c>
      <c r="Z4" s="6">
        <v>1166</v>
      </c>
      <c r="AA4" s="6" t="s">
        <v>565</v>
      </c>
      <c r="AB4" s="6">
        <v>1166</v>
      </c>
      <c r="AC4" s="6" t="s">
        <v>565</v>
      </c>
    </row>
    <row r="5" spans="1:29">
      <c r="A5" s="6" t="s">
        <v>104</v>
      </c>
      <c r="B5" s="35" t="s">
        <v>510</v>
      </c>
      <c r="C5" s="6" t="s">
        <v>53</v>
      </c>
      <c r="D5" s="50">
        <v>1100</v>
      </c>
      <c r="E5" s="6" t="s">
        <v>565</v>
      </c>
      <c r="F5" s="6" t="s">
        <v>59</v>
      </c>
      <c r="G5" s="7"/>
      <c r="H5" s="6" t="s">
        <v>60</v>
      </c>
      <c r="I5" s="9" t="s">
        <v>65</v>
      </c>
      <c r="J5" s="9" t="s">
        <v>65</v>
      </c>
      <c r="K5" s="9" t="s">
        <v>66</v>
      </c>
      <c r="L5" s="6">
        <v>347</v>
      </c>
      <c r="M5" s="6" t="s">
        <v>565</v>
      </c>
      <c r="N5" s="6" t="s">
        <v>59</v>
      </c>
      <c r="O5" s="7"/>
      <c r="P5" s="6" t="s">
        <v>60</v>
      </c>
      <c r="Q5" s="6" t="s">
        <v>65</v>
      </c>
      <c r="R5" s="6" t="s">
        <v>66</v>
      </c>
      <c r="S5" s="6" t="s">
        <v>65</v>
      </c>
      <c r="T5" s="8" t="s">
        <v>473</v>
      </c>
      <c r="U5" s="8" t="s">
        <v>473</v>
      </c>
      <c r="V5" s="8" t="s">
        <v>474</v>
      </c>
      <c r="W5" s="8" t="s">
        <v>475</v>
      </c>
      <c r="X5" s="8" t="s">
        <v>474</v>
      </c>
      <c r="Y5" s="6" t="s">
        <v>478</v>
      </c>
      <c r="Z5" s="6">
        <v>347</v>
      </c>
      <c r="AA5" s="6" t="s">
        <v>565</v>
      </c>
      <c r="AB5" s="6">
        <v>347</v>
      </c>
      <c r="AC5" s="6" t="s">
        <v>565</v>
      </c>
    </row>
    <row r="6" spans="1:29">
      <c r="A6" s="6" t="s">
        <v>111</v>
      </c>
      <c r="B6" s="35" t="s">
        <v>511</v>
      </c>
      <c r="C6" s="6" t="s">
        <v>112</v>
      </c>
      <c r="D6" s="50">
        <v>3100</v>
      </c>
      <c r="E6" s="6" t="s">
        <v>565</v>
      </c>
      <c r="F6" s="6" t="s">
        <v>59</v>
      </c>
      <c r="G6" s="7"/>
      <c r="H6" s="6" t="s">
        <v>60</v>
      </c>
      <c r="I6" s="51"/>
      <c r="J6" s="51"/>
      <c r="K6" s="51"/>
      <c r="L6" s="6">
        <v>931</v>
      </c>
      <c r="M6" s="6" t="s">
        <v>565</v>
      </c>
      <c r="N6" s="6" t="s">
        <v>102</v>
      </c>
      <c r="O6" s="7"/>
      <c r="P6" s="6" t="s">
        <v>60</v>
      </c>
      <c r="Q6" s="51"/>
      <c r="R6" s="51"/>
      <c r="S6" s="51"/>
      <c r="T6" s="8" t="s">
        <v>473</v>
      </c>
      <c r="U6" s="8" t="s">
        <v>473</v>
      </c>
      <c r="V6" s="8" t="s">
        <v>475</v>
      </c>
      <c r="W6" s="8" t="s">
        <v>475</v>
      </c>
      <c r="X6" s="8" t="s">
        <v>475</v>
      </c>
      <c r="Y6" s="6" t="s">
        <v>479</v>
      </c>
      <c r="Z6" s="6">
        <v>616</v>
      </c>
      <c r="AA6" s="6" t="s">
        <v>565</v>
      </c>
      <c r="AB6" s="6">
        <v>616</v>
      </c>
      <c r="AC6" s="6" t="s">
        <v>565</v>
      </c>
    </row>
    <row r="7" spans="1:29">
      <c r="A7" s="6" t="s">
        <v>125</v>
      </c>
      <c r="B7" s="35" t="s">
        <v>512</v>
      </c>
      <c r="C7" s="6" t="s">
        <v>53</v>
      </c>
      <c r="D7" s="50">
        <v>6800</v>
      </c>
      <c r="E7" s="6" t="s">
        <v>565</v>
      </c>
      <c r="F7" s="6" t="s">
        <v>59</v>
      </c>
      <c r="G7" s="7"/>
      <c r="H7" s="6" t="s">
        <v>60</v>
      </c>
      <c r="I7" s="6" t="s">
        <v>65</v>
      </c>
      <c r="J7" s="6" t="s">
        <v>66</v>
      </c>
      <c r="K7" s="6" t="s">
        <v>65</v>
      </c>
      <c r="L7" s="6">
        <v>23</v>
      </c>
      <c r="M7" s="6" t="s">
        <v>565</v>
      </c>
      <c r="N7" s="6" t="s">
        <v>59</v>
      </c>
      <c r="O7" s="7"/>
      <c r="P7" s="6" t="s">
        <v>60</v>
      </c>
      <c r="Q7" s="6" t="s">
        <v>65</v>
      </c>
      <c r="R7" s="6" t="s">
        <v>66</v>
      </c>
      <c r="S7" s="6" t="s">
        <v>65</v>
      </c>
      <c r="T7" s="8" t="s">
        <v>473</v>
      </c>
      <c r="U7" s="8" t="s">
        <v>473</v>
      </c>
      <c r="V7" s="8" t="s">
        <v>475</v>
      </c>
      <c r="W7" s="8" t="s">
        <v>475</v>
      </c>
      <c r="X7" s="8" t="s">
        <v>475</v>
      </c>
      <c r="Y7" s="6" t="s">
        <v>480</v>
      </c>
      <c r="Z7" s="6">
        <v>23</v>
      </c>
      <c r="AA7" s="6" t="s">
        <v>565</v>
      </c>
      <c r="AB7" s="6">
        <v>23</v>
      </c>
      <c r="AC7" s="6" t="s">
        <v>565</v>
      </c>
    </row>
    <row r="8" spans="1:29">
      <c r="A8" s="6" t="s">
        <v>135</v>
      </c>
      <c r="B8" s="35" t="s">
        <v>513</v>
      </c>
      <c r="C8" s="6" t="s">
        <v>53</v>
      </c>
      <c r="D8" s="50">
        <v>5600</v>
      </c>
      <c r="E8" s="6" t="s">
        <v>565</v>
      </c>
      <c r="F8" s="6" t="s">
        <v>59</v>
      </c>
      <c r="G8" s="7"/>
      <c r="H8" s="6" t="s">
        <v>60</v>
      </c>
      <c r="I8" s="6" t="s">
        <v>65</v>
      </c>
      <c r="J8" s="6" t="s">
        <v>66</v>
      </c>
      <c r="K8" s="6" t="s">
        <v>65</v>
      </c>
      <c r="L8" s="6">
        <v>7.5</v>
      </c>
      <c r="M8" s="6" t="s">
        <v>565</v>
      </c>
      <c r="N8" s="6" t="s">
        <v>59</v>
      </c>
      <c r="O8" s="7"/>
      <c r="P8" s="6" t="s">
        <v>60</v>
      </c>
      <c r="Q8" s="6" t="s">
        <v>65</v>
      </c>
      <c r="R8" s="6" t="s">
        <v>66</v>
      </c>
      <c r="S8" s="6" t="s">
        <v>65</v>
      </c>
      <c r="T8" s="8" t="s">
        <v>473</v>
      </c>
      <c r="U8" s="8" t="s">
        <v>473</v>
      </c>
      <c r="V8" s="8" t="s">
        <v>475</v>
      </c>
      <c r="W8" s="8" t="s">
        <v>473</v>
      </c>
      <c r="X8" s="8" t="s">
        <v>475</v>
      </c>
      <c r="Y8" s="6" t="s">
        <v>478</v>
      </c>
      <c r="Z8" s="6">
        <v>7.5</v>
      </c>
      <c r="AA8" s="6" t="s">
        <v>565</v>
      </c>
      <c r="AB8" s="6">
        <v>7.5</v>
      </c>
      <c r="AC8" s="6" t="s">
        <v>565</v>
      </c>
    </row>
    <row r="9" spans="1:29">
      <c r="A9" s="6" t="s">
        <v>142</v>
      </c>
      <c r="B9" s="35" t="s">
        <v>514</v>
      </c>
      <c r="C9" s="6" t="s">
        <v>53</v>
      </c>
      <c r="D9" s="50">
        <v>8200</v>
      </c>
      <c r="E9" s="6" t="s">
        <v>565</v>
      </c>
      <c r="F9" s="6" t="s">
        <v>59</v>
      </c>
      <c r="G9" s="7"/>
      <c r="H9" s="6" t="s">
        <v>60</v>
      </c>
      <c r="I9" s="6" t="s">
        <v>65</v>
      </c>
      <c r="J9" s="6" t="s">
        <v>66</v>
      </c>
      <c r="K9" s="6" t="s">
        <v>65</v>
      </c>
      <c r="L9" s="6">
        <v>106</v>
      </c>
      <c r="M9" s="6" t="s">
        <v>565</v>
      </c>
      <c r="N9" s="6" t="s">
        <v>59</v>
      </c>
      <c r="O9" s="7"/>
      <c r="P9" s="6" t="s">
        <v>147</v>
      </c>
      <c r="Q9" s="6" t="s">
        <v>65</v>
      </c>
      <c r="R9" s="6" t="s">
        <v>66</v>
      </c>
      <c r="S9" s="6" t="s">
        <v>65</v>
      </c>
      <c r="T9" s="8" t="s">
        <v>473</v>
      </c>
      <c r="U9" s="8" t="s">
        <v>475</v>
      </c>
      <c r="V9" s="8" t="s">
        <v>475</v>
      </c>
      <c r="W9" s="8" t="s">
        <v>475</v>
      </c>
      <c r="X9" s="8" t="s">
        <v>475</v>
      </c>
      <c r="Y9" s="6" t="s">
        <v>480</v>
      </c>
      <c r="Z9" s="6">
        <v>106</v>
      </c>
      <c r="AA9" s="6" t="s">
        <v>565</v>
      </c>
      <c r="AB9" s="6">
        <v>106</v>
      </c>
      <c r="AC9" s="6" t="s">
        <v>565</v>
      </c>
    </row>
    <row r="10" spans="1:29">
      <c r="A10" s="6" t="s">
        <v>149</v>
      </c>
      <c r="B10" s="35" t="s">
        <v>515</v>
      </c>
      <c r="C10" s="6" t="s">
        <v>53</v>
      </c>
      <c r="D10" s="50">
        <v>4700</v>
      </c>
      <c r="E10" s="6" t="s">
        <v>565</v>
      </c>
      <c r="F10" s="6" t="s">
        <v>59</v>
      </c>
      <c r="G10" s="7"/>
      <c r="H10" s="6" t="s">
        <v>60</v>
      </c>
      <c r="I10" s="6" t="s">
        <v>65</v>
      </c>
      <c r="J10" s="6" t="s">
        <v>66</v>
      </c>
      <c r="K10" s="6" t="s">
        <v>65</v>
      </c>
      <c r="L10" s="6">
        <v>6.5</v>
      </c>
      <c r="M10" s="6" t="s">
        <v>565</v>
      </c>
      <c r="N10" s="6" t="s">
        <v>154</v>
      </c>
      <c r="O10" s="7"/>
      <c r="P10" s="6" t="s">
        <v>155</v>
      </c>
      <c r="Q10" s="6" t="s">
        <v>66</v>
      </c>
      <c r="R10" s="6" t="s">
        <v>66</v>
      </c>
      <c r="S10" s="6" t="s">
        <v>65</v>
      </c>
      <c r="T10" s="8" t="s">
        <v>473</v>
      </c>
      <c r="U10" s="8" t="s">
        <v>473</v>
      </c>
      <c r="V10" s="8" t="s">
        <v>473</v>
      </c>
      <c r="W10" s="8" t="s">
        <v>473</v>
      </c>
      <c r="X10" s="8" t="s">
        <v>473</v>
      </c>
      <c r="Y10" s="7"/>
      <c r="Z10" s="6">
        <v>6.5</v>
      </c>
      <c r="AA10" s="6" t="s">
        <v>565</v>
      </c>
      <c r="AB10" s="6">
        <v>6.5</v>
      </c>
      <c r="AC10" s="6" t="s">
        <v>565</v>
      </c>
    </row>
    <row r="11" spans="1:29">
      <c r="A11" s="6" t="s">
        <v>158</v>
      </c>
      <c r="B11" s="35" t="s">
        <v>516</v>
      </c>
      <c r="C11" s="6" t="s">
        <v>53</v>
      </c>
      <c r="D11" s="50">
        <v>5000</v>
      </c>
      <c r="E11" s="6" t="s">
        <v>565</v>
      </c>
      <c r="F11" s="6" t="s">
        <v>59</v>
      </c>
      <c r="G11" s="7"/>
      <c r="H11" s="6" t="s">
        <v>60</v>
      </c>
      <c r="I11" s="6" t="s">
        <v>65</v>
      </c>
      <c r="J11" s="6" t="s">
        <v>66</v>
      </c>
      <c r="K11" s="6" t="s">
        <v>65</v>
      </c>
      <c r="L11" s="6">
        <v>19</v>
      </c>
      <c r="M11" s="6" t="s">
        <v>565</v>
      </c>
      <c r="N11" s="6" t="s">
        <v>59</v>
      </c>
      <c r="O11" s="7"/>
      <c r="P11" s="6" t="s">
        <v>60</v>
      </c>
      <c r="Q11" s="6" t="s">
        <v>65</v>
      </c>
      <c r="R11" s="6" t="s">
        <v>66</v>
      </c>
      <c r="S11" s="6" t="s">
        <v>65</v>
      </c>
      <c r="T11" s="8" t="s">
        <v>473</v>
      </c>
      <c r="U11" s="8" t="s">
        <v>473</v>
      </c>
      <c r="V11" s="8" t="s">
        <v>475</v>
      </c>
      <c r="W11" s="8" t="s">
        <v>473</v>
      </c>
      <c r="X11" s="8" t="s">
        <v>475</v>
      </c>
      <c r="Y11" s="6" t="s">
        <v>477</v>
      </c>
      <c r="Z11" s="6">
        <v>19</v>
      </c>
      <c r="AA11" s="6" t="s">
        <v>565</v>
      </c>
      <c r="AB11" s="6">
        <v>19</v>
      </c>
      <c r="AC11" s="6" t="s">
        <v>565</v>
      </c>
    </row>
    <row r="12" spans="1:29">
      <c r="A12" s="6" t="s">
        <v>164</v>
      </c>
      <c r="B12" s="35" t="s">
        <v>517</v>
      </c>
      <c r="C12" s="6" t="s">
        <v>53</v>
      </c>
      <c r="D12" s="50">
        <v>5400</v>
      </c>
      <c r="E12" s="6" t="s">
        <v>565</v>
      </c>
      <c r="F12" s="6" t="s">
        <v>59</v>
      </c>
      <c r="G12" s="7"/>
      <c r="H12" s="6" t="s">
        <v>60</v>
      </c>
      <c r="I12" s="6" t="s">
        <v>65</v>
      </c>
      <c r="J12" s="6" t="s">
        <v>66</v>
      </c>
      <c r="K12" s="6" t="s">
        <v>65</v>
      </c>
      <c r="L12" s="6">
        <v>163</v>
      </c>
      <c r="M12" s="6" t="s">
        <v>565</v>
      </c>
      <c r="N12" s="6" t="s">
        <v>154</v>
      </c>
      <c r="O12" s="7"/>
      <c r="P12" s="6" t="s">
        <v>147</v>
      </c>
      <c r="Q12" s="6" t="s">
        <v>66</v>
      </c>
      <c r="R12" s="6" t="s">
        <v>65</v>
      </c>
      <c r="S12" s="6" t="s">
        <v>65</v>
      </c>
      <c r="T12" s="8" t="s">
        <v>473</v>
      </c>
      <c r="U12" s="8" t="s">
        <v>475</v>
      </c>
      <c r="V12" s="8" t="s">
        <v>474</v>
      </c>
      <c r="W12" s="8" t="s">
        <v>474</v>
      </c>
      <c r="X12" s="8" t="s">
        <v>474</v>
      </c>
      <c r="Y12" s="6" t="s">
        <v>479</v>
      </c>
      <c r="Z12" s="6">
        <v>155</v>
      </c>
      <c r="AA12" s="6" t="s">
        <v>565</v>
      </c>
      <c r="AB12" s="6">
        <v>155</v>
      </c>
      <c r="AC12" s="6" t="s">
        <v>565</v>
      </c>
    </row>
    <row r="13" spans="1:29">
      <c r="A13" s="6" t="s">
        <v>171</v>
      </c>
      <c r="B13" s="35" t="s">
        <v>518</v>
      </c>
      <c r="C13" s="6" t="s">
        <v>172</v>
      </c>
      <c r="D13" s="50">
        <v>1800</v>
      </c>
      <c r="E13" s="6" t="s">
        <v>565</v>
      </c>
      <c r="F13" s="6" t="s">
        <v>59</v>
      </c>
      <c r="G13" s="7"/>
      <c r="H13" s="6" t="s">
        <v>60</v>
      </c>
      <c r="I13" s="6" t="s">
        <v>65</v>
      </c>
      <c r="J13" s="6" t="s">
        <v>66</v>
      </c>
      <c r="K13" s="6" t="s">
        <v>65</v>
      </c>
      <c r="L13" s="6">
        <v>25</v>
      </c>
      <c r="M13" s="6" t="s">
        <v>565</v>
      </c>
      <c r="N13" s="6" t="s">
        <v>59</v>
      </c>
      <c r="O13" s="7"/>
      <c r="P13" s="6" t="s">
        <v>60</v>
      </c>
      <c r="Q13" s="6" t="s">
        <v>65</v>
      </c>
      <c r="R13" s="6" t="s">
        <v>66</v>
      </c>
      <c r="S13" s="6" t="s">
        <v>65</v>
      </c>
      <c r="T13" s="8" t="s">
        <v>473</v>
      </c>
      <c r="U13" s="8" t="s">
        <v>473</v>
      </c>
      <c r="V13" s="8" t="s">
        <v>475</v>
      </c>
      <c r="W13" s="8" t="s">
        <v>473</v>
      </c>
      <c r="X13" s="8" t="s">
        <v>475</v>
      </c>
      <c r="Y13" s="6" t="s">
        <v>480</v>
      </c>
      <c r="Z13" s="6">
        <v>25</v>
      </c>
      <c r="AA13" s="6" t="s">
        <v>565</v>
      </c>
      <c r="AB13" s="6">
        <v>25</v>
      </c>
      <c r="AC13" s="6" t="s">
        <v>565</v>
      </c>
    </row>
    <row r="14" spans="1:29">
      <c r="A14" s="6" t="s">
        <v>179</v>
      </c>
      <c r="B14" s="35" t="s">
        <v>519</v>
      </c>
      <c r="C14" s="6" t="s">
        <v>172</v>
      </c>
      <c r="D14" s="50">
        <v>2200</v>
      </c>
      <c r="E14" s="6" t="s">
        <v>565</v>
      </c>
      <c r="F14" s="6" t="s">
        <v>59</v>
      </c>
      <c r="G14" s="7"/>
      <c r="H14" s="6" t="s">
        <v>60</v>
      </c>
      <c r="I14" s="6" t="s">
        <v>65</v>
      </c>
      <c r="J14" s="6" t="s">
        <v>65</v>
      </c>
      <c r="K14" s="6" t="s">
        <v>66</v>
      </c>
      <c r="L14" s="6">
        <v>4.2</v>
      </c>
      <c r="M14" s="6" t="s">
        <v>565</v>
      </c>
      <c r="N14" s="6" t="s">
        <v>59</v>
      </c>
      <c r="O14" s="7"/>
      <c r="P14" s="6" t="s">
        <v>60</v>
      </c>
      <c r="Q14" s="6" t="s">
        <v>65</v>
      </c>
      <c r="R14" s="6" t="s">
        <v>65</v>
      </c>
      <c r="S14" s="6" t="s">
        <v>66</v>
      </c>
      <c r="T14" s="8" t="s">
        <v>473</v>
      </c>
      <c r="U14" s="8" t="s">
        <v>473</v>
      </c>
      <c r="V14" s="8" t="s">
        <v>475</v>
      </c>
      <c r="W14" s="8" t="s">
        <v>473</v>
      </c>
      <c r="X14" s="8" t="s">
        <v>475</v>
      </c>
      <c r="Y14" s="6" t="s">
        <v>480</v>
      </c>
      <c r="Z14" s="6">
        <v>4</v>
      </c>
      <c r="AA14" s="6" t="s">
        <v>565</v>
      </c>
      <c r="AB14" s="6">
        <v>4</v>
      </c>
      <c r="AC14" s="6" t="s">
        <v>565</v>
      </c>
    </row>
    <row r="15" spans="1:29">
      <c r="A15" s="6" t="s">
        <v>187</v>
      </c>
      <c r="B15" s="35" t="s">
        <v>520</v>
      </c>
      <c r="C15" s="6" t="s">
        <v>188</v>
      </c>
      <c r="D15" s="50">
        <v>5600</v>
      </c>
      <c r="E15" s="6" t="s">
        <v>565</v>
      </c>
      <c r="F15" s="6" t="s">
        <v>102</v>
      </c>
      <c r="G15" s="7"/>
      <c r="H15" s="6" t="s">
        <v>60</v>
      </c>
      <c r="I15" s="6" t="s">
        <v>65</v>
      </c>
      <c r="J15" s="6" t="s">
        <v>66</v>
      </c>
      <c r="K15" s="6" t="s">
        <v>65</v>
      </c>
      <c r="L15" s="6">
        <v>82</v>
      </c>
      <c r="M15" s="6" t="s">
        <v>565</v>
      </c>
      <c r="N15" s="6" t="s">
        <v>154</v>
      </c>
      <c r="O15" s="7"/>
      <c r="P15" s="6" t="s">
        <v>155</v>
      </c>
      <c r="Q15" s="6" t="s">
        <v>66</v>
      </c>
      <c r="R15" s="6" t="s">
        <v>66</v>
      </c>
      <c r="S15" s="6" t="s">
        <v>65</v>
      </c>
      <c r="T15" s="8" t="s">
        <v>473</v>
      </c>
      <c r="U15" s="8" t="s">
        <v>473</v>
      </c>
      <c r="V15" s="8" t="s">
        <v>473</v>
      </c>
      <c r="W15" s="8" t="s">
        <v>473</v>
      </c>
      <c r="X15" s="8" t="s">
        <v>473</v>
      </c>
      <c r="Y15" s="7"/>
      <c r="Z15" s="6">
        <v>78</v>
      </c>
      <c r="AA15" s="6" t="s">
        <v>565</v>
      </c>
      <c r="AB15" s="6">
        <v>78</v>
      </c>
      <c r="AC15" s="6" t="s">
        <v>565</v>
      </c>
    </row>
    <row r="16" spans="1:29">
      <c r="A16" s="6" t="s">
        <v>194</v>
      </c>
      <c r="B16" s="35" t="s">
        <v>521</v>
      </c>
      <c r="C16" s="6" t="s">
        <v>172</v>
      </c>
      <c r="D16" s="50">
        <v>4300</v>
      </c>
      <c r="E16" s="6" t="s">
        <v>565</v>
      </c>
      <c r="F16" s="6" t="s">
        <v>59</v>
      </c>
      <c r="G16" s="7"/>
      <c r="H16" s="6" t="s">
        <v>60</v>
      </c>
      <c r="I16" s="6" t="s">
        <v>65</v>
      </c>
      <c r="J16" s="6" t="s">
        <v>66</v>
      </c>
      <c r="K16" s="6" t="s">
        <v>65</v>
      </c>
      <c r="L16" s="6">
        <v>9.3000000000000007</v>
      </c>
      <c r="M16" s="6" t="s">
        <v>565</v>
      </c>
      <c r="N16" s="6" t="s">
        <v>59</v>
      </c>
      <c r="O16" s="7"/>
      <c r="P16" s="6" t="s">
        <v>60</v>
      </c>
      <c r="Q16" s="6" t="s">
        <v>65</v>
      </c>
      <c r="R16" s="6" t="s">
        <v>66</v>
      </c>
      <c r="S16" s="6" t="s">
        <v>65</v>
      </c>
      <c r="T16" s="8" t="s">
        <v>473</v>
      </c>
      <c r="U16" s="8" t="s">
        <v>473</v>
      </c>
      <c r="V16" s="8" t="s">
        <v>475</v>
      </c>
      <c r="W16" s="8" t="s">
        <v>473</v>
      </c>
      <c r="X16" s="8" t="s">
        <v>475</v>
      </c>
      <c r="Y16" s="6" t="s">
        <v>479</v>
      </c>
      <c r="Z16" s="6">
        <v>8.9</v>
      </c>
      <c r="AA16" s="6" t="s">
        <v>565</v>
      </c>
      <c r="AB16" s="6">
        <v>8.9</v>
      </c>
      <c r="AC16" s="6" t="s">
        <v>565</v>
      </c>
    </row>
    <row r="17" spans="1:29">
      <c r="A17" s="6" t="s">
        <v>201</v>
      </c>
      <c r="B17" s="35" t="s">
        <v>522</v>
      </c>
      <c r="C17" s="6" t="s">
        <v>53</v>
      </c>
      <c r="D17" s="50">
        <v>4800</v>
      </c>
      <c r="E17" s="6" t="s">
        <v>565</v>
      </c>
      <c r="F17" s="6" t="s">
        <v>59</v>
      </c>
      <c r="G17" s="7"/>
      <c r="H17" s="6" t="s">
        <v>60</v>
      </c>
      <c r="I17" s="6" t="s">
        <v>65</v>
      </c>
      <c r="J17" s="6" t="s">
        <v>66</v>
      </c>
      <c r="K17" s="6" t="s">
        <v>65</v>
      </c>
      <c r="L17" s="6">
        <v>81</v>
      </c>
      <c r="M17" s="6" t="s">
        <v>565</v>
      </c>
      <c r="N17" s="6" t="s">
        <v>59</v>
      </c>
      <c r="O17" s="7"/>
      <c r="P17" s="6" t="s">
        <v>60</v>
      </c>
      <c r="Q17" s="6" t="s">
        <v>65</v>
      </c>
      <c r="R17" s="6" t="s">
        <v>66</v>
      </c>
      <c r="S17" s="6" t="s">
        <v>65</v>
      </c>
      <c r="T17" s="8" t="s">
        <v>473</v>
      </c>
      <c r="U17" s="8" t="s">
        <v>473</v>
      </c>
      <c r="V17" s="8" t="s">
        <v>475</v>
      </c>
      <c r="W17" s="8" t="s">
        <v>473</v>
      </c>
      <c r="X17" s="8" t="s">
        <v>475</v>
      </c>
      <c r="Y17" s="6" t="s">
        <v>480</v>
      </c>
      <c r="Z17" s="6">
        <v>73</v>
      </c>
      <c r="AA17" s="6" t="s">
        <v>565</v>
      </c>
      <c r="AB17" s="6">
        <v>73</v>
      </c>
      <c r="AC17" s="6" t="s">
        <v>565</v>
      </c>
    </row>
    <row r="18" spans="1:29">
      <c r="A18" s="6" t="s">
        <v>209</v>
      </c>
      <c r="B18" s="35" t="s">
        <v>523</v>
      </c>
      <c r="C18" s="6" t="s">
        <v>188</v>
      </c>
      <c r="D18" s="50">
        <v>7100</v>
      </c>
      <c r="E18" s="6" t="s">
        <v>565</v>
      </c>
      <c r="F18" s="6" t="s">
        <v>59</v>
      </c>
      <c r="G18" s="7"/>
      <c r="H18" s="6" t="s">
        <v>60</v>
      </c>
      <c r="I18" s="6" t="s">
        <v>65</v>
      </c>
      <c r="J18" s="6" t="s">
        <v>66</v>
      </c>
      <c r="K18" s="6" t="s">
        <v>65</v>
      </c>
      <c r="L18" s="6">
        <v>27</v>
      </c>
      <c r="M18" s="6" t="s">
        <v>565</v>
      </c>
      <c r="N18" s="6" t="s">
        <v>154</v>
      </c>
      <c r="O18" s="7"/>
      <c r="P18" s="6" t="s">
        <v>147</v>
      </c>
      <c r="Q18" s="6" t="s">
        <v>66</v>
      </c>
      <c r="R18" s="6" t="s">
        <v>66</v>
      </c>
      <c r="S18" s="6" t="s">
        <v>65</v>
      </c>
      <c r="T18" s="8" t="s">
        <v>473</v>
      </c>
      <c r="U18" s="8" t="s">
        <v>475</v>
      </c>
      <c r="V18" s="8" t="s">
        <v>475</v>
      </c>
      <c r="W18" s="8" t="s">
        <v>475</v>
      </c>
      <c r="X18" s="8" t="s">
        <v>475</v>
      </c>
      <c r="Y18" s="6" t="s">
        <v>477</v>
      </c>
      <c r="Z18" s="6">
        <v>27</v>
      </c>
      <c r="AA18" s="6" t="s">
        <v>565</v>
      </c>
      <c r="AB18" s="6">
        <v>27</v>
      </c>
      <c r="AC18" s="6" t="s">
        <v>565</v>
      </c>
    </row>
    <row r="19" spans="1:29">
      <c r="A19" s="6" t="s">
        <v>216</v>
      </c>
      <c r="B19" s="35" t="s">
        <v>524</v>
      </c>
      <c r="C19" s="6" t="s">
        <v>172</v>
      </c>
      <c r="D19" s="50">
        <v>11800</v>
      </c>
      <c r="E19" s="6" t="s">
        <v>565</v>
      </c>
      <c r="F19" s="6" t="s">
        <v>59</v>
      </c>
      <c r="G19" s="7"/>
      <c r="H19" s="6" t="s">
        <v>60</v>
      </c>
      <c r="I19" s="6" t="s">
        <v>65</v>
      </c>
      <c r="J19" s="6" t="s">
        <v>66</v>
      </c>
      <c r="K19" s="6" t="s">
        <v>65</v>
      </c>
      <c r="L19" s="6">
        <v>32</v>
      </c>
      <c r="M19" s="6" t="s">
        <v>565</v>
      </c>
      <c r="N19" s="6" t="s">
        <v>59</v>
      </c>
      <c r="O19" s="7"/>
      <c r="P19" s="6" t="s">
        <v>84</v>
      </c>
      <c r="Q19" s="6" t="s">
        <v>65</v>
      </c>
      <c r="R19" s="6" t="s">
        <v>66</v>
      </c>
      <c r="S19" s="6" t="s">
        <v>66</v>
      </c>
      <c r="T19" s="8" t="s">
        <v>473</v>
      </c>
      <c r="U19" s="8" t="s">
        <v>474</v>
      </c>
      <c r="V19" s="8" t="s">
        <v>474</v>
      </c>
      <c r="W19" s="8" t="s">
        <v>474</v>
      </c>
      <c r="X19" s="8" t="s">
        <v>474</v>
      </c>
      <c r="Y19" s="6" t="s">
        <v>479</v>
      </c>
      <c r="Z19" s="6">
        <v>24</v>
      </c>
      <c r="AA19" s="6" t="s">
        <v>565</v>
      </c>
      <c r="AB19" s="6">
        <v>24</v>
      </c>
      <c r="AC19" s="6" t="s">
        <v>565</v>
      </c>
    </row>
    <row r="20" spans="1:29">
      <c r="A20" s="6" t="s">
        <v>224</v>
      </c>
      <c r="B20" s="35" t="s">
        <v>525</v>
      </c>
      <c r="C20" s="6" t="s">
        <v>172</v>
      </c>
      <c r="D20" s="50">
        <v>4400</v>
      </c>
      <c r="E20" s="6" t="s">
        <v>565</v>
      </c>
      <c r="F20" s="6" t="s">
        <v>59</v>
      </c>
      <c r="G20" s="7"/>
      <c r="H20" s="6" t="s">
        <v>60</v>
      </c>
      <c r="I20" s="6" t="s">
        <v>65</v>
      </c>
      <c r="J20" s="6" t="s">
        <v>66</v>
      </c>
      <c r="K20" s="6" t="s">
        <v>65</v>
      </c>
      <c r="L20" s="6">
        <v>8.1999999999999993</v>
      </c>
      <c r="M20" s="6" t="s">
        <v>565</v>
      </c>
      <c r="N20" s="6" t="s">
        <v>59</v>
      </c>
      <c r="O20" s="7"/>
      <c r="P20" s="6" t="s">
        <v>60</v>
      </c>
      <c r="Q20" s="6" t="s">
        <v>65</v>
      </c>
      <c r="R20" s="6" t="s">
        <v>66</v>
      </c>
      <c r="S20" s="6" t="s">
        <v>65</v>
      </c>
      <c r="T20" s="8" t="s">
        <v>473</v>
      </c>
      <c r="U20" s="8" t="s">
        <v>473</v>
      </c>
      <c r="V20" s="8" t="s">
        <v>475</v>
      </c>
      <c r="W20" s="8" t="s">
        <v>473</v>
      </c>
      <c r="X20" s="8" t="s">
        <v>475</v>
      </c>
      <c r="Y20" s="6" t="s">
        <v>480</v>
      </c>
      <c r="Z20" s="6">
        <v>6.1</v>
      </c>
      <c r="AA20" s="6" t="s">
        <v>565</v>
      </c>
      <c r="AB20" s="6">
        <v>6.1</v>
      </c>
      <c r="AC20" s="6" t="s">
        <v>565</v>
      </c>
    </row>
    <row r="21" spans="1:29">
      <c r="A21" s="6" t="s">
        <v>231</v>
      </c>
      <c r="B21" s="35" t="s">
        <v>526</v>
      </c>
      <c r="C21" s="6" t="s">
        <v>172</v>
      </c>
      <c r="D21" s="50">
        <v>7600</v>
      </c>
      <c r="E21" s="6" t="s">
        <v>565</v>
      </c>
      <c r="F21" s="6" t="s">
        <v>59</v>
      </c>
      <c r="G21" s="7"/>
      <c r="H21" s="6" t="s">
        <v>60</v>
      </c>
      <c r="I21" s="6" t="s">
        <v>65</v>
      </c>
      <c r="J21" s="6" t="s">
        <v>66</v>
      </c>
      <c r="K21" s="6" t="s">
        <v>65</v>
      </c>
      <c r="L21" s="6">
        <v>43</v>
      </c>
      <c r="M21" s="6" t="s">
        <v>565</v>
      </c>
      <c r="N21" s="6" t="s">
        <v>154</v>
      </c>
      <c r="O21" s="7"/>
      <c r="P21" s="6" t="s">
        <v>147</v>
      </c>
      <c r="Q21" s="6" t="s">
        <v>66</v>
      </c>
      <c r="R21" s="6" t="s">
        <v>66</v>
      </c>
      <c r="S21" s="6" t="s">
        <v>66</v>
      </c>
      <c r="T21" s="8" t="s">
        <v>473</v>
      </c>
      <c r="U21" s="8" t="s">
        <v>475</v>
      </c>
      <c r="V21" s="8" t="s">
        <v>474</v>
      </c>
      <c r="W21" s="8" t="s">
        <v>475</v>
      </c>
      <c r="X21" s="8" t="s">
        <v>474</v>
      </c>
      <c r="Y21" s="6" t="s">
        <v>480</v>
      </c>
      <c r="Z21" s="6">
        <v>32</v>
      </c>
      <c r="AA21" s="6" t="s">
        <v>565</v>
      </c>
      <c r="AB21" s="6">
        <v>32</v>
      </c>
      <c r="AC21" s="6" t="s">
        <v>565</v>
      </c>
    </row>
    <row r="22" spans="1:29">
      <c r="A22" s="6" t="s">
        <v>238</v>
      </c>
      <c r="B22" s="35" t="s">
        <v>527</v>
      </c>
      <c r="C22" s="6" t="s">
        <v>239</v>
      </c>
      <c r="D22" s="50">
        <v>800</v>
      </c>
      <c r="E22" s="6" t="s">
        <v>565</v>
      </c>
      <c r="F22" s="6" t="s">
        <v>243</v>
      </c>
      <c r="G22" s="7"/>
      <c r="H22" s="6" t="s">
        <v>84</v>
      </c>
      <c r="I22" s="6" t="s">
        <v>66</v>
      </c>
      <c r="J22" s="6" t="s">
        <v>65</v>
      </c>
      <c r="K22" s="6" t="s">
        <v>65</v>
      </c>
      <c r="L22" s="6">
        <v>0.4</v>
      </c>
      <c r="M22" s="6" t="s">
        <v>565</v>
      </c>
      <c r="N22" s="6" t="s">
        <v>102</v>
      </c>
      <c r="O22" s="7"/>
      <c r="P22" s="6" t="s">
        <v>84</v>
      </c>
      <c r="Q22" s="6" t="s">
        <v>65</v>
      </c>
      <c r="R22" s="6" t="s">
        <v>66</v>
      </c>
      <c r="S22" s="6" t="s">
        <v>65</v>
      </c>
      <c r="T22" s="8" t="s">
        <v>474</v>
      </c>
      <c r="U22" s="8" t="s">
        <v>474</v>
      </c>
      <c r="V22" s="8" t="s">
        <v>474</v>
      </c>
      <c r="W22" s="8" t="s">
        <v>474</v>
      </c>
      <c r="X22" s="8" t="s">
        <v>474</v>
      </c>
      <c r="Y22" s="6" t="s">
        <v>478</v>
      </c>
      <c r="Z22" s="6">
        <v>0.3</v>
      </c>
      <c r="AA22" s="6" t="s">
        <v>565</v>
      </c>
      <c r="AB22" s="6">
        <v>0.3</v>
      </c>
      <c r="AC22" s="6" t="s">
        <v>565</v>
      </c>
    </row>
    <row r="23" spans="1:29">
      <c r="A23" s="6" t="s">
        <v>247</v>
      </c>
      <c r="B23" s="35" t="s">
        <v>528</v>
      </c>
      <c r="C23" s="6" t="s">
        <v>239</v>
      </c>
      <c r="D23" s="50">
        <v>8700</v>
      </c>
      <c r="E23" s="6" t="s">
        <v>565</v>
      </c>
      <c r="F23" s="6" t="s">
        <v>59</v>
      </c>
      <c r="G23" s="7"/>
      <c r="H23" s="6" t="s">
        <v>60</v>
      </c>
      <c r="I23" s="6" t="s">
        <v>65</v>
      </c>
      <c r="J23" s="6" t="s">
        <v>66</v>
      </c>
      <c r="K23" s="6" t="s">
        <v>66</v>
      </c>
      <c r="L23" s="6">
        <v>4.2</v>
      </c>
      <c r="M23" s="6" t="s">
        <v>565</v>
      </c>
      <c r="N23" s="6" t="s">
        <v>154</v>
      </c>
      <c r="O23" s="7"/>
      <c r="P23" s="6" t="s">
        <v>147</v>
      </c>
      <c r="Q23" s="6" t="s">
        <v>66</v>
      </c>
      <c r="R23" s="6" t="s">
        <v>66</v>
      </c>
      <c r="S23" s="6" t="s">
        <v>65</v>
      </c>
      <c r="T23" s="8" t="s">
        <v>473</v>
      </c>
      <c r="U23" s="8" t="s">
        <v>475</v>
      </c>
      <c r="V23" s="8" t="s">
        <v>474</v>
      </c>
      <c r="W23" s="8" t="s">
        <v>474</v>
      </c>
      <c r="X23" s="8" t="s">
        <v>474</v>
      </c>
      <c r="Y23" s="6" t="s">
        <v>480</v>
      </c>
      <c r="Z23" s="6">
        <v>3.4</v>
      </c>
      <c r="AA23" s="6" t="s">
        <v>565</v>
      </c>
      <c r="AB23" s="6">
        <v>3.4</v>
      </c>
      <c r="AC23" s="6" t="s">
        <v>565</v>
      </c>
    </row>
    <row r="24" spans="1:29">
      <c r="A24" s="6" t="s">
        <v>254</v>
      </c>
      <c r="B24" s="35" t="s">
        <v>529</v>
      </c>
      <c r="C24" s="6" t="s">
        <v>239</v>
      </c>
      <c r="D24" s="50">
        <v>4400</v>
      </c>
      <c r="E24" s="6" t="s">
        <v>565</v>
      </c>
      <c r="F24" s="6" t="s">
        <v>154</v>
      </c>
      <c r="G24" s="7"/>
      <c r="H24" s="6" t="s">
        <v>60</v>
      </c>
      <c r="I24" s="6" t="s">
        <v>66</v>
      </c>
      <c r="J24" s="6" t="s">
        <v>66</v>
      </c>
      <c r="K24" s="6" t="s">
        <v>65</v>
      </c>
      <c r="L24" s="6">
        <v>92</v>
      </c>
      <c r="M24" s="6" t="s">
        <v>565</v>
      </c>
      <c r="N24" s="6" t="s">
        <v>154</v>
      </c>
      <c r="O24" s="7"/>
      <c r="P24" s="6" t="s">
        <v>60</v>
      </c>
      <c r="Q24" s="6" t="s">
        <v>66</v>
      </c>
      <c r="R24" s="6" t="s">
        <v>66</v>
      </c>
      <c r="S24" s="6" t="s">
        <v>65</v>
      </c>
      <c r="T24" s="8" t="s">
        <v>475</v>
      </c>
      <c r="U24" s="8" t="s">
        <v>473</v>
      </c>
      <c r="V24" s="8" t="s">
        <v>475</v>
      </c>
      <c r="W24" s="8" t="s">
        <v>475</v>
      </c>
      <c r="X24" s="8" t="s">
        <v>475</v>
      </c>
      <c r="Y24" s="6" t="s">
        <v>477</v>
      </c>
      <c r="Z24" s="6">
        <v>83</v>
      </c>
      <c r="AA24" s="6" t="s">
        <v>565</v>
      </c>
      <c r="AB24" s="6">
        <v>83</v>
      </c>
      <c r="AC24" s="6" t="s">
        <v>565</v>
      </c>
    </row>
    <row r="25" spans="1:29">
      <c r="A25" s="6" t="s">
        <v>261</v>
      </c>
      <c r="B25" s="35" t="s">
        <v>530</v>
      </c>
      <c r="C25" s="6" t="s">
        <v>239</v>
      </c>
      <c r="D25" s="50">
        <v>10100</v>
      </c>
      <c r="E25" s="6" t="s">
        <v>565</v>
      </c>
      <c r="F25" s="6" t="s">
        <v>59</v>
      </c>
      <c r="G25" s="7"/>
      <c r="H25" s="6" t="s">
        <v>60</v>
      </c>
      <c r="I25" s="6" t="s">
        <v>65</v>
      </c>
      <c r="J25" s="6" t="s">
        <v>65</v>
      </c>
      <c r="K25" s="6" t="s">
        <v>66</v>
      </c>
      <c r="L25" s="6">
        <v>38</v>
      </c>
      <c r="M25" s="6" t="s">
        <v>565</v>
      </c>
      <c r="N25" s="6" t="s">
        <v>154</v>
      </c>
      <c r="O25" s="7"/>
      <c r="P25" s="6" t="s">
        <v>147</v>
      </c>
      <c r="Q25" s="6" t="s">
        <v>65</v>
      </c>
      <c r="R25" s="6" t="s">
        <v>66</v>
      </c>
      <c r="S25" s="6" t="s">
        <v>66</v>
      </c>
      <c r="T25" s="8" t="s">
        <v>473</v>
      </c>
      <c r="U25" s="8" t="s">
        <v>475</v>
      </c>
      <c r="V25" s="8" t="s">
        <v>475</v>
      </c>
      <c r="W25" s="8" t="s">
        <v>475</v>
      </c>
      <c r="X25" s="8" t="s">
        <v>475</v>
      </c>
      <c r="Y25" s="6" t="s">
        <v>477</v>
      </c>
      <c r="Z25" s="6">
        <v>31</v>
      </c>
      <c r="AA25" s="6" t="s">
        <v>565</v>
      </c>
      <c r="AB25" s="6">
        <v>31</v>
      </c>
      <c r="AC25" s="6" t="s">
        <v>565</v>
      </c>
    </row>
    <row r="26" spans="1:29">
      <c r="A26" s="6" t="s">
        <v>268</v>
      </c>
      <c r="B26" s="34" t="s">
        <v>531</v>
      </c>
      <c r="C26" s="6" t="s">
        <v>239</v>
      </c>
      <c r="D26" s="50">
        <v>6600</v>
      </c>
      <c r="E26" s="6" t="s">
        <v>565</v>
      </c>
      <c r="F26" s="6" t="s">
        <v>59</v>
      </c>
      <c r="G26" s="7"/>
      <c r="H26" s="6" t="s">
        <v>60</v>
      </c>
      <c r="I26" s="6" t="s">
        <v>65</v>
      </c>
      <c r="J26" s="6" t="s">
        <v>65</v>
      </c>
      <c r="K26" s="6" t="s">
        <v>66</v>
      </c>
      <c r="L26" s="6">
        <v>7</v>
      </c>
      <c r="M26" s="6" t="s">
        <v>565</v>
      </c>
      <c r="N26" s="6" t="s">
        <v>102</v>
      </c>
      <c r="O26" s="7"/>
      <c r="P26" s="6" t="s">
        <v>147</v>
      </c>
      <c r="Q26" s="6" t="s">
        <v>65</v>
      </c>
      <c r="R26" s="6" t="s">
        <v>66</v>
      </c>
      <c r="S26" s="6" t="s">
        <v>66</v>
      </c>
      <c r="T26" s="8" t="s">
        <v>473</v>
      </c>
      <c r="U26" s="8" t="s">
        <v>475</v>
      </c>
      <c r="V26" s="8" t="s">
        <v>475</v>
      </c>
      <c r="W26" s="8" t="s">
        <v>475</v>
      </c>
      <c r="X26" s="8" t="s">
        <v>475</v>
      </c>
      <c r="Y26" s="6" t="s">
        <v>479</v>
      </c>
      <c r="Z26" s="6">
        <v>4.9000000000000004</v>
      </c>
      <c r="AA26" s="6" t="s">
        <v>565</v>
      </c>
      <c r="AB26" s="6">
        <v>4.9000000000000004</v>
      </c>
      <c r="AC26" s="6" t="s">
        <v>565</v>
      </c>
    </row>
    <row r="27" spans="1:29">
      <c r="A27" s="6" t="s">
        <v>277</v>
      </c>
      <c r="B27" s="35" t="s">
        <v>532</v>
      </c>
      <c r="C27" s="6" t="s">
        <v>53</v>
      </c>
      <c r="D27" s="50">
        <v>4700</v>
      </c>
      <c r="E27" s="6" t="s">
        <v>565</v>
      </c>
      <c r="F27" s="6" t="s">
        <v>102</v>
      </c>
      <c r="G27" s="7"/>
      <c r="H27" s="6" t="s">
        <v>84</v>
      </c>
      <c r="I27" s="6" t="s">
        <v>66</v>
      </c>
      <c r="J27" s="6" t="s">
        <v>65</v>
      </c>
      <c r="K27" s="6" t="s">
        <v>66</v>
      </c>
      <c r="L27" s="6">
        <v>1.2</v>
      </c>
      <c r="M27" s="6" t="s">
        <v>565</v>
      </c>
      <c r="N27" s="6" t="s">
        <v>243</v>
      </c>
      <c r="O27" s="7"/>
      <c r="P27" s="6" t="s">
        <v>84</v>
      </c>
      <c r="Q27" s="6" t="s">
        <v>65</v>
      </c>
      <c r="R27" s="6" t="s">
        <v>66</v>
      </c>
      <c r="S27" s="6" t="s">
        <v>65</v>
      </c>
      <c r="T27" s="8" t="s">
        <v>474</v>
      </c>
      <c r="U27" s="8" t="s">
        <v>474</v>
      </c>
      <c r="V27" s="8" t="s">
        <v>475</v>
      </c>
      <c r="W27" s="8" t="s">
        <v>475</v>
      </c>
      <c r="X27" s="8" t="s">
        <v>474</v>
      </c>
      <c r="Y27" s="6" t="s">
        <v>478</v>
      </c>
      <c r="Z27" s="6">
        <v>0.9</v>
      </c>
      <c r="AA27" s="6" t="s">
        <v>565</v>
      </c>
      <c r="AB27" s="6">
        <v>0.9</v>
      </c>
      <c r="AC27" s="6" t="s">
        <v>565</v>
      </c>
    </row>
    <row r="28" spans="1:29">
      <c r="A28" s="6" t="s">
        <v>284</v>
      </c>
      <c r="B28" s="35" t="s">
        <v>533</v>
      </c>
      <c r="C28" s="6" t="s">
        <v>53</v>
      </c>
      <c r="D28" s="50">
        <v>5100</v>
      </c>
      <c r="E28" s="6" t="s">
        <v>565</v>
      </c>
      <c r="F28" s="6" t="s">
        <v>59</v>
      </c>
      <c r="G28" s="7"/>
      <c r="H28" s="6" t="s">
        <v>60</v>
      </c>
      <c r="I28" s="6" t="s">
        <v>65</v>
      </c>
      <c r="J28" s="6" t="s">
        <v>65</v>
      </c>
      <c r="K28" s="6" t="s">
        <v>66</v>
      </c>
      <c r="L28" s="6">
        <v>2.2999999999999998</v>
      </c>
      <c r="M28" s="6" t="s">
        <v>565</v>
      </c>
      <c r="N28" s="6" t="s">
        <v>154</v>
      </c>
      <c r="O28" s="7"/>
      <c r="P28" s="6" t="s">
        <v>60</v>
      </c>
      <c r="Q28" s="6" t="s">
        <v>65</v>
      </c>
      <c r="R28" s="6" t="s">
        <v>66</v>
      </c>
      <c r="S28" s="6" t="s">
        <v>65</v>
      </c>
      <c r="T28" s="8" t="s">
        <v>473</v>
      </c>
      <c r="U28" s="8" t="s">
        <v>473</v>
      </c>
      <c r="V28" s="8" t="s">
        <v>475</v>
      </c>
      <c r="W28" s="8" t="s">
        <v>473</v>
      </c>
      <c r="X28" s="8" t="s">
        <v>475</v>
      </c>
      <c r="Y28" s="6" t="s">
        <v>480</v>
      </c>
      <c r="Z28" s="6">
        <v>1.9</v>
      </c>
      <c r="AA28" s="6" t="s">
        <v>565</v>
      </c>
      <c r="AB28" s="6">
        <v>1.9</v>
      </c>
      <c r="AC28" s="6" t="s">
        <v>565</v>
      </c>
    </row>
    <row r="29" spans="1:29">
      <c r="A29" s="6" t="s">
        <v>291</v>
      </c>
      <c r="B29" s="35" t="s">
        <v>534</v>
      </c>
      <c r="C29" s="6" t="s">
        <v>292</v>
      </c>
      <c r="D29" s="50">
        <v>16300</v>
      </c>
      <c r="E29" s="6" t="s">
        <v>565</v>
      </c>
      <c r="F29" s="6" t="s">
        <v>59</v>
      </c>
      <c r="G29" s="7"/>
      <c r="H29" s="6" t="s">
        <v>60</v>
      </c>
      <c r="I29" s="6" t="s">
        <v>65</v>
      </c>
      <c r="J29" s="6" t="s">
        <v>66</v>
      </c>
      <c r="K29" s="6" t="s">
        <v>66</v>
      </c>
      <c r="L29" s="6">
        <v>36</v>
      </c>
      <c r="M29" s="6" t="s">
        <v>565</v>
      </c>
      <c r="N29" s="6" t="s">
        <v>59</v>
      </c>
      <c r="O29" s="7"/>
      <c r="P29" s="6" t="s">
        <v>84</v>
      </c>
      <c r="Q29" s="6" t="s">
        <v>65</v>
      </c>
      <c r="R29" s="6" t="s">
        <v>66</v>
      </c>
      <c r="S29" s="6" t="s">
        <v>65</v>
      </c>
      <c r="T29" s="8" t="s">
        <v>473</v>
      </c>
      <c r="U29" s="8" t="s">
        <v>474</v>
      </c>
      <c r="V29" s="8" t="s">
        <v>475</v>
      </c>
      <c r="W29" s="8" t="s">
        <v>475</v>
      </c>
      <c r="X29" s="8" t="s">
        <v>474</v>
      </c>
      <c r="Y29" s="6" t="s">
        <v>478</v>
      </c>
      <c r="Z29" s="6">
        <v>27</v>
      </c>
      <c r="AA29" s="6" t="s">
        <v>565</v>
      </c>
      <c r="AB29" s="6">
        <v>27</v>
      </c>
      <c r="AC29" s="6" t="s">
        <v>565</v>
      </c>
    </row>
    <row r="30" spans="1:29">
      <c r="A30" s="6" t="s">
        <v>299</v>
      </c>
      <c r="B30" s="35" t="s">
        <v>535</v>
      </c>
      <c r="C30" s="6" t="s">
        <v>292</v>
      </c>
      <c r="D30" s="50">
        <v>16100</v>
      </c>
      <c r="E30" s="6" t="s">
        <v>565</v>
      </c>
      <c r="F30" s="6" t="s">
        <v>59</v>
      </c>
      <c r="G30" s="7"/>
      <c r="H30" s="6" t="s">
        <v>60</v>
      </c>
      <c r="I30" s="6" t="s">
        <v>65</v>
      </c>
      <c r="J30" s="6" t="s">
        <v>66</v>
      </c>
      <c r="K30" s="6" t="s">
        <v>66</v>
      </c>
      <c r="L30" s="6">
        <v>227</v>
      </c>
      <c r="M30" s="6" t="s">
        <v>565</v>
      </c>
      <c r="N30" s="6" t="s">
        <v>59</v>
      </c>
      <c r="O30" s="7"/>
      <c r="P30" s="6" t="s">
        <v>147</v>
      </c>
      <c r="Q30" s="6" t="s">
        <v>65</v>
      </c>
      <c r="R30" s="6" t="s">
        <v>66</v>
      </c>
      <c r="S30" s="6" t="s">
        <v>66</v>
      </c>
      <c r="T30" s="8" t="s">
        <v>473</v>
      </c>
      <c r="U30" s="8" t="s">
        <v>475</v>
      </c>
      <c r="V30" s="8" t="s">
        <v>474</v>
      </c>
      <c r="W30" s="8" t="s">
        <v>475</v>
      </c>
      <c r="X30" s="8" t="s">
        <v>474</v>
      </c>
      <c r="Y30" s="6" t="s">
        <v>480</v>
      </c>
      <c r="Z30" s="6">
        <v>170</v>
      </c>
      <c r="AA30" s="6" t="s">
        <v>565</v>
      </c>
      <c r="AB30" s="6">
        <v>170</v>
      </c>
      <c r="AC30" s="6" t="s">
        <v>565</v>
      </c>
    </row>
    <row r="31" spans="1:29">
      <c r="A31" s="6" t="s">
        <v>308</v>
      </c>
      <c r="B31" s="35" t="s">
        <v>536</v>
      </c>
      <c r="C31" s="6" t="s">
        <v>172</v>
      </c>
      <c r="D31" s="50">
        <v>5200</v>
      </c>
      <c r="E31" s="6" t="s">
        <v>565</v>
      </c>
      <c r="F31" s="6" t="s">
        <v>59</v>
      </c>
      <c r="G31" s="7"/>
      <c r="H31" s="6" t="s">
        <v>60</v>
      </c>
      <c r="I31" s="6" t="s">
        <v>65</v>
      </c>
      <c r="J31" s="6" t="s">
        <v>66</v>
      </c>
      <c r="K31" s="6" t="s">
        <v>66</v>
      </c>
      <c r="L31" s="6">
        <v>5.2</v>
      </c>
      <c r="M31" s="6" t="s">
        <v>565</v>
      </c>
      <c r="N31" s="6" t="s">
        <v>59</v>
      </c>
      <c r="O31" s="7"/>
      <c r="P31" s="6" t="s">
        <v>60</v>
      </c>
      <c r="Q31" s="6" t="s">
        <v>65</v>
      </c>
      <c r="R31" s="6" t="s">
        <v>66</v>
      </c>
      <c r="S31" s="6" t="s">
        <v>65</v>
      </c>
      <c r="T31" s="8" t="s">
        <v>473</v>
      </c>
      <c r="U31" s="8" t="s">
        <v>473</v>
      </c>
      <c r="V31" s="8" t="s">
        <v>475</v>
      </c>
      <c r="W31" s="8" t="s">
        <v>475</v>
      </c>
      <c r="X31" s="8" t="s">
        <v>475</v>
      </c>
      <c r="Y31" s="6" t="s">
        <v>480</v>
      </c>
      <c r="Z31" s="6">
        <v>3.9</v>
      </c>
      <c r="AA31" s="6" t="s">
        <v>565</v>
      </c>
      <c r="AB31" s="6">
        <v>3.9</v>
      </c>
      <c r="AC31" s="6" t="s">
        <v>565</v>
      </c>
    </row>
    <row r="32" spans="1:29">
      <c r="A32" s="6" t="s">
        <v>315</v>
      </c>
      <c r="B32" s="35" t="s">
        <v>537</v>
      </c>
      <c r="C32" s="6" t="s">
        <v>188</v>
      </c>
      <c r="D32" s="50">
        <v>400</v>
      </c>
      <c r="E32" s="6" t="s">
        <v>565</v>
      </c>
      <c r="F32" s="6" t="s">
        <v>59</v>
      </c>
      <c r="G32" s="7"/>
      <c r="H32" s="6" t="s">
        <v>60</v>
      </c>
      <c r="I32" s="6" t="s">
        <v>65</v>
      </c>
      <c r="J32" s="6" t="s">
        <v>66</v>
      </c>
      <c r="K32" s="6" t="s">
        <v>66</v>
      </c>
      <c r="L32" s="6">
        <v>5.9999999999999995E-4</v>
      </c>
      <c r="M32" s="6" t="s">
        <v>565</v>
      </c>
      <c r="N32" s="6" t="s">
        <v>59</v>
      </c>
      <c r="O32" s="7"/>
      <c r="P32" s="6" t="s">
        <v>84</v>
      </c>
      <c r="Q32" s="6" t="s">
        <v>65</v>
      </c>
      <c r="R32" s="6" t="s">
        <v>65</v>
      </c>
      <c r="S32" s="6" t="s">
        <v>66</v>
      </c>
      <c r="T32" s="8" t="s">
        <v>473</v>
      </c>
      <c r="U32" s="8" t="s">
        <v>474</v>
      </c>
      <c r="V32" s="8" t="s">
        <v>474</v>
      </c>
      <c r="W32" s="8" t="s">
        <v>475</v>
      </c>
      <c r="X32" s="8" t="s">
        <v>474</v>
      </c>
      <c r="Y32" s="6" t="s">
        <v>480</v>
      </c>
      <c r="Z32" s="6">
        <v>5.9999999999999995E-4</v>
      </c>
      <c r="AA32" s="6" t="s">
        <v>565</v>
      </c>
      <c r="AB32" s="6">
        <v>5.9999999999999995E-4</v>
      </c>
      <c r="AC32" s="6" t="s">
        <v>565</v>
      </c>
    </row>
    <row r="33" spans="1:29">
      <c r="A33" s="6" t="s">
        <v>321</v>
      </c>
      <c r="B33" s="35" t="s">
        <v>538</v>
      </c>
      <c r="C33" s="6" t="s">
        <v>322</v>
      </c>
      <c r="D33" s="50">
        <v>3800</v>
      </c>
      <c r="E33" s="6" t="s">
        <v>565</v>
      </c>
      <c r="F33" s="6" t="s">
        <v>243</v>
      </c>
      <c r="G33" s="7"/>
      <c r="H33" s="6" t="s">
        <v>84</v>
      </c>
      <c r="I33" s="6" t="s">
        <v>66</v>
      </c>
      <c r="J33" s="6" t="s">
        <v>66</v>
      </c>
      <c r="K33" s="6" t="s">
        <v>66</v>
      </c>
      <c r="L33" s="6">
        <v>2.5</v>
      </c>
      <c r="M33" s="6" t="s">
        <v>565</v>
      </c>
      <c r="N33" s="6" t="s">
        <v>243</v>
      </c>
      <c r="O33" s="7"/>
      <c r="P33" s="6" t="s">
        <v>84</v>
      </c>
      <c r="Q33" s="6" t="s">
        <v>65</v>
      </c>
      <c r="R33" s="6" t="s">
        <v>66</v>
      </c>
      <c r="S33" s="6" t="s">
        <v>65</v>
      </c>
      <c r="T33" s="8" t="s">
        <v>474</v>
      </c>
      <c r="U33" s="8" t="s">
        <v>474</v>
      </c>
      <c r="V33" s="8" t="s">
        <v>475</v>
      </c>
      <c r="W33" s="8" t="s">
        <v>474</v>
      </c>
      <c r="X33" s="8" t="s">
        <v>474</v>
      </c>
      <c r="Y33" s="6" t="s">
        <v>478</v>
      </c>
      <c r="Z33" s="6">
        <v>2</v>
      </c>
      <c r="AA33" s="6" t="s">
        <v>565</v>
      </c>
      <c r="AB33" s="6">
        <v>2</v>
      </c>
      <c r="AC33" s="6" t="s">
        <v>565</v>
      </c>
    </row>
    <row r="34" spans="1:29">
      <c r="A34" s="6" t="s">
        <v>328</v>
      </c>
      <c r="B34" s="35" t="s">
        <v>539</v>
      </c>
      <c r="C34" s="6" t="s">
        <v>188</v>
      </c>
      <c r="D34" s="50">
        <v>100</v>
      </c>
      <c r="E34" s="6" t="s">
        <v>565</v>
      </c>
      <c r="F34" s="6" t="s">
        <v>59</v>
      </c>
      <c r="G34" s="7"/>
      <c r="H34" s="6" t="s">
        <v>84</v>
      </c>
      <c r="I34" s="9"/>
      <c r="J34" s="9"/>
      <c r="K34" s="9"/>
      <c r="L34" s="6">
        <v>6.0000000000000001E-3</v>
      </c>
      <c r="M34" s="6" t="s">
        <v>565</v>
      </c>
      <c r="N34" s="6" t="s">
        <v>243</v>
      </c>
      <c r="O34" s="7"/>
      <c r="P34" s="6" t="s">
        <v>84</v>
      </c>
      <c r="Q34" s="6" t="s">
        <v>66</v>
      </c>
      <c r="R34" s="6" t="s">
        <v>65</v>
      </c>
      <c r="S34" s="6" t="s">
        <v>66</v>
      </c>
      <c r="T34" s="8" t="s">
        <v>474</v>
      </c>
      <c r="U34" s="8" t="s">
        <v>474</v>
      </c>
      <c r="V34" s="8" t="s">
        <v>474</v>
      </c>
      <c r="W34" s="8" t="s">
        <v>474</v>
      </c>
      <c r="X34" s="8" t="s">
        <v>474</v>
      </c>
      <c r="Y34" s="6" t="s">
        <v>478</v>
      </c>
      <c r="Z34" s="6">
        <v>6.0000000000000001E-3</v>
      </c>
      <c r="AA34" s="6" t="s">
        <v>565</v>
      </c>
      <c r="AB34" s="6">
        <v>6.0000000000000001E-3</v>
      </c>
      <c r="AC34" s="6" t="s">
        <v>565</v>
      </c>
    </row>
    <row r="35" spans="1:29">
      <c r="A35" s="6" t="s">
        <v>334</v>
      </c>
      <c r="B35" s="35" t="s">
        <v>540</v>
      </c>
      <c r="C35" s="6" t="s">
        <v>188</v>
      </c>
      <c r="D35" s="50">
        <v>600</v>
      </c>
      <c r="E35" s="6" t="s">
        <v>565</v>
      </c>
      <c r="F35" s="6" t="s">
        <v>59</v>
      </c>
      <c r="G35" s="7"/>
      <c r="H35" s="6" t="s">
        <v>60</v>
      </c>
      <c r="I35" s="6" t="s">
        <v>65</v>
      </c>
      <c r="J35" s="6" t="s">
        <v>66</v>
      </c>
      <c r="K35" s="6" t="s">
        <v>66</v>
      </c>
      <c r="L35" s="6">
        <v>0.5</v>
      </c>
      <c r="M35" s="6" t="s">
        <v>565</v>
      </c>
      <c r="N35" s="6" t="s">
        <v>59</v>
      </c>
      <c r="O35" s="7"/>
      <c r="P35" s="6" t="s">
        <v>84</v>
      </c>
      <c r="Q35" s="6" t="s">
        <v>65</v>
      </c>
      <c r="R35" s="6" t="s">
        <v>66</v>
      </c>
      <c r="S35" s="6" t="s">
        <v>65</v>
      </c>
      <c r="T35" s="8" t="s">
        <v>473</v>
      </c>
      <c r="U35" s="8" t="s">
        <v>474</v>
      </c>
      <c r="V35" s="8" t="s">
        <v>474</v>
      </c>
      <c r="W35" s="8" t="s">
        <v>475</v>
      </c>
      <c r="X35" s="8" t="s">
        <v>474</v>
      </c>
      <c r="Y35" s="6" t="s">
        <v>480</v>
      </c>
      <c r="Z35" s="6">
        <v>0.5</v>
      </c>
      <c r="AA35" s="6" t="s">
        <v>565</v>
      </c>
      <c r="AB35" s="6">
        <v>0.5</v>
      </c>
      <c r="AC35" s="6" t="s">
        <v>565</v>
      </c>
    </row>
    <row r="36" spans="1:29">
      <c r="A36" s="6" t="s">
        <v>340</v>
      </c>
      <c r="B36" s="35" t="s">
        <v>541</v>
      </c>
      <c r="C36" s="6" t="s">
        <v>322</v>
      </c>
      <c r="D36" s="50">
        <v>12600</v>
      </c>
      <c r="E36" s="6" t="s">
        <v>565</v>
      </c>
      <c r="F36" s="6" t="s">
        <v>59</v>
      </c>
      <c r="G36" s="7"/>
      <c r="H36" s="6" t="s">
        <v>147</v>
      </c>
      <c r="I36" s="6" t="s">
        <v>65</v>
      </c>
      <c r="J36" s="6" t="s">
        <v>66</v>
      </c>
      <c r="K36" s="6" t="s">
        <v>66</v>
      </c>
      <c r="L36" s="6">
        <v>7.7</v>
      </c>
      <c r="M36" s="6" t="s">
        <v>565</v>
      </c>
      <c r="N36" s="6" t="s">
        <v>59</v>
      </c>
      <c r="O36" s="7"/>
      <c r="P36" s="6" t="s">
        <v>84</v>
      </c>
      <c r="Q36" s="6" t="s">
        <v>65</v>
      </c>
      <c r="R36" s="6" t="s">
        <v>66</v>
      </c>
      <c r="S36" s="6" t="s">
        <v>65</v>
      </c>
      <c r="T36" s="8" t="s">
        <v>475</v>
      </c>
      <c r="U36" s="8" t="s">
        <v>474</v>
      </c>
      <c r="V36" s="8" t="s">
        <v>474</v>
      </c>
      <c r="W36" s="8" t="s">
        <v>474</v>
      </c>
      <c r="X36" s="8" t="s">
        <v>474</v>
      </c>
      <c r="Y36" s="6" t="s">
        <v>478</v>
      </c>
      <c r="Z36" s="6">
        <v>5.4</v>
      </c>
      <c r="AA36" s="6" t="s">
        <v>565</v>
      </c>
      <c r="AB36" s="6">
        <v>5.4</v>
      </c>
      <c r="AC36" s="6" t="s">
        <v>565</v>
      </c>
    </row>
    <row r="37" spans="1:29">
      <c r="A37" s="6" t="s">
        <v>347</v>
      </c>
      <c r="B37" s="35" t="s">
        <v>542</v>
      </c>
      <c r="C37" s="6" t="s">
        <v>322</v>
      </c>
      <c r="D37" s="50">
        <v>10900</v>
      </c>
      <c r="E37" s="6" t="s">
        <v>565</v>
      </c>
      <c r="F37" s="6" t="s">
        <v>59</v>
      </c>
      <c r="G37" s="7"/>
      <c r="H37" s="6" t="s">
        <v>147</v>
      </c>
      <c r="I37" s="6" t="s">
        <v>65</v>
      </c>
      <c r="J37" s="6" t="s">
        <v>66</v>
      </c>
      <c r="K37" s="6" t="s">
        <v>66</v>
      </c>
      <c r="L37" s="6">
        <v>2.9</v>
      </c>
      <c r="M37" s="6" t="s">
        <v>565</v>
      </c>
      <c r="N37" s="6" t="s">
        <v>59</v>
      </c>
      <c r="O37" s="7"/>
      <c r="P37" s="6" t="s">
        <v>84</v>
      </c>
      <c r="Q37" s="6" t="s">
        <v>65</v>
      </c>
      <c r="R37" s="6" t="s">
        <v>66</v>
      </c>
      <c r="S37" s="6" t="s">
        <v>65</v>
      </c>
      <c r="T37" s="8" t="s">
        <v>475</v>
      </c>
      <c r="U37" s="8" t="s">
        <v>474</v>
      </c>
      <c r="V37" s="8" t="s">
        <v>474</v>
      </c>
      <c r="W37" s="8" t="s">
        <v>475</v>
      </c>
      <c r="X37" s="8" t="s">
        <v>474</v>
      </c>
      <c r="Y37" s="6" t="s">
        <v>480</v>
      </c>
      <c r="Z37" s="6">
        <v>2.4</v>
      </c>
      <c r="AA37" s="6" t="s">
        <v>565</v>
      </c>
      <c r="AB37" s="6">
        <v>2.4</v>
      </c>
      <c r="AC37" s="6" t="s">
        <v>565</v>
      </c>
    </row>
    <row r="38" spans="1:29">
      <c r="A38" s="6" t="s">
        <v>354</v>
      </c>
      <c r="B38" s="35" t="s">
        <v>543</v>
      </c>
      <c r="C38" s="6" t="s">
        <v>322</v>
      </c>
      <c r="D38" s="50">
        <v>28300</v>
      </c>
      <c r="E38" s="6" t="s">
        <v>565</v>
      </c>
      <c r="F38" s="6" t="s">
        <v>59</v>
      </c>
      <c r="G38" s="7"/>
      <c r="H38" s="6" t="s">
        <v>60</v>
      </c>
      <c r="I38" s="6" t="s">
        <v>65</v>
      </c>
      <c r="J38" s="6" t="s">
        <v>65</v>
      </c>
      <c r="K38" s="6" t="s">
        <v>66</v>
      </c>
      <c r="L38" s="6">
        <v>24</v>
      </c>
      <c r="M38" s="6" t="s">
        <v>565</v>
      </c>
      <c r="N38" s="6" t="s">
        <v>59</v>
      </c>
      <c r="O38" s="7"/>
      <c r="P38" s="6" t="s">
        <v>60</v>
      </c>
      <c r="Q38" s="6" t="s">
        <v>65</v>
      </c>
      <c r="R38" s="6" t="s">
        <v>66</v>
      </c>
      <c r="S38" s="6" t="s">
        <v>65</v>
      </c>
      <c r="T38" s="8" t="s">
        <v>473</v>
      </c>
      <c r="U38" s="8" t="s">
        <v>473</v>
      </c>
      <c r="V38" s="8" t="s">
        <v>475</v>
      </c>
      <c r="W38" s="8" t="s">
        <v>475</v>
      </c>
      <c r="X38" s="8" t="s">
        <v>475</v>
      </c>
      <c r="Y38" s="6" t="s">
        <v>480</v>
      </c>
      <c r="Z38" s="6">
        <v>15</v>
      </c>
      <c r="AA38" s="6" t="s">
        <v>565</v>
      </c>
      <c r="AB38" s="6">
        <v>15</v>
      </c>
      <c r="AC38" s="6" t="s">
        <v>565</v>
      </c>
    </row>
    <row r="39" spans="1:29">
      <c r="A39" s="6" t="s">
        <v>360</v>
      </c>
      <c r="B39" s="35" t="s">
        <v>544</v>
      </c>
      <c r="C39" s="6" t="s">
        <v>322</v>
      </c>
      <c r="D39" s="50">
        <v>6600</v>
      </c>
      <c r="E39" s="6" t="s">
        <v>565</v>
      </c>
      <c r="F39" s="6" t="s">
        <v>59</v>
      </c>
      <c r="G39" s="7"/>
      <c r="H39" s="6" t="s">
        <v>84</v>
      </c>
      <c r="I39" s="6" t="s">
        <v>65</v>
      </c>
      <c r="J39" s="6" t="s">
        <v>66</v>
      </c>
      <c r="K39" s="6" t="s">
        <v>66</v>
      </c>
      <c r="L39" s="6">
        <v>9</v>
      </c>
      <c r="M39" s="6" t="s">
        <v>565</v>
      </c>
      <c r="N39" s="6" t="s">
        <v>59</v>
      </c>
      <c r="O39" s="7"/>
      <c r="P39" s="6" t="s">
        <v>84</v>
      </c>
      <c r="Q39" s="6" t="s">
        <v>65</v>
      </c>
      <c r="R39" s="6" t="s">
        <v>66</v>
      </c>
      <c r="S39" s="6" t="s">
        <v>65</v>
      </c>
      <c r="T39" s="8" t="s">
        <v>474</v>
      </c>
      <c r="U39" s="8" t="s">
        <v>474</v>
      </c>
      <c r="V39" s="8" t="s">
        <v>475</v>
      </c>
      <c r="W39" s="8" t="s">
        <v>475</v>
      </c>
      <c r="X39" s="8" t="s">
        <v>474</v>
      </c>
      <c r="Y39" s="6" t="s">
        <v>480</v>
      </c>
      <c r="Z39" s="6">
        <v>7.2</v>
      </c>
      <c r="AA39" s="6" t="s">
        <v>565</v>
      </c>
      <c r="AB39" s="6">
        <v>7.2</v>
      </c>
      <c r="AC39" s="6" t="s">
        <v>565</v>
      </c>
    </row>
    <row r="40" spans="1:29">
      <c r="A40" s="6" t="s">
        <v>366</v>
      </c>
      <c r="B40" s="35" t="s">
        <v>545</v>
      </c>
      <c r="C40" s="6" t="s">
        <v>322</v>
      </c>
      <c r="D40" s="50">
        <v>5100</v>
      </c>
      <c r="E40" s="6" t="s">
        <v>565</v>
      </c>
      <c r="F40" s="6" t="s">
        <v>59</v>
      </c>
      <c r="G40" s="7"/>
      <c r="H40" s="6" t="s">
        <v>84</v>
      </c>
      <c r="I40" s="6" t="s">
        <v>65</v>
      </c>
      <c r="J40" s="6" t="s">
        <v>65</v>
      </c>
      <c r="K40" s="6" t="s">
        <v>66</v>
      </c>
      <c r="L40" s="6">
        <v>1.3</v>
      </c>
      <c r="M40" s="6" t="s">
        <v>565</v>
      </c>
      <c r="N40" s="6" t="s">
        <v>59</v>
      </c>
      <c r="O40" s="7"/>
      <c r="P40" s="6" t="s">
        <v>84</v>
      </c>
      <c r="Q40" s="6" t="s">
        <v>65</v>
      </c>
      <c r="R40" s="6" t="s">
        <v>66</v>
      </c>
      <c r="S40" s="6" t="s">
        <v>65</v>
      </c>
      <c r="T40" s="8" t="s">
        <v>474</v>
      </c>
      <c r="U40" s="8" t="s">
        <v>474</v>
      </c>
      <c r="V40" s="8" t="s">
        <v>474</v>
      </c>
      <c r="W40" s="8" t="s">
        <v>475</v>
      </c>
      <c r="X40" s="8" t="s">
        <v>474</v>
      </c>
      <c r="Y40" s="6" t="s">
        <v>480</v>
      </c>
      <c r="Z40" s="6">
        <v>1.2</v>
      </c>
      <c r="AA40" s="6" t="s">
        <v>565</v>
      </c>
      <c r="AB40" s="6">
        <v>1.2</v>
      </c>
      <c r="AC40" s="6" t="s">
        <v>565</v>
      </c>
    </row>
    <row r="41" spans="1:29">
      <c r="A41" s="6" t="s">
        <v>370</v>
      </c>
      <c r="B41" s="35" t="s">
        <v>546</v>
      </c>
      <c r="C41" s="6" t="s">
        <v>322</v>
      </c>
      <c r="D41" s="50">
        <v>3700</v>
      </c>
      <c r="E41" s="6" t="s">
        <v>565</v>
      </c>
      <c r="F41" s="6" t="s">
        <v>59</v>
      </c>
      <c r="G41" s="7"/>
      <c r="H41" s="6" t="s">
        <v>60</v>
      </c>
      <c r="I41" s="6" t="s">
        <v>65</v>
      </c>
      <c r="J41" s="6" t="s">
        <v>65</v>
      </c>
      <c r="K41" s="6" t="s">
        <v>66</v>
      </c>
      <c r="L41" s="6">
        <v>52</v>
      </c>
      <c r="M41" s="6" t="s">
        <v>565</v>
      </c>
      <c r="N41" s="6" t="s">
        <v>59</v>
      </c>
      <c r="O41" s="7"/>
      <c r="P41" s="6" t="s">
        <v>155</v>
      </c>
      <c r="Q41" s="6" t="s">
        <v>65</v>
      </c>
      <c r="R41" s="6" t="s">
        <v>66</v>
      </c>
      <c r="S41" s="6" t="s">
        <v>65</v>
      </c>
      <c r="T41" s="8" t="s">
        <v>473</v>
      </c>
      <c r="U41" s="8" t="s">
        <v>473</v>
      </c>
      <c r="V41" s="8" t="s">
        <v>474</v>
      </c>
      <c r="W41" s="8" t="s">
        <v>475</v>
      </c>
      <c r="X41" s="8" t="s">
        <v>474</v>
      </c>
      <c r="Y41" s="6" t="s">
        <v>479</v>
      </c>
      <c r="Z41" s="6">
        <v>48</v>
      </c>
      <c r="AA41" s="6" t="s">
        <v>565</v>
      </c>
      <c r="AB41" s="6">
        <v>48</v>
      </c>
      <c r="AC41" s="6" t="s">
        <v>565</v>
      </c>
    </row>
    <row r="42" spans="1:29">
      <c r="A42" s="6" t="s">
        <v>377</v>
      </c>
      <c r="B42" s="34" t="s">
        <v>547</v>
      </c>
      <c r="C42" s="6" t="s">
        <v>322</v>
      </c>
      <c r="D42" s="50">
        <v>7000</v>
      </c>
      <c r="E42" s="6" t="s">
        <v>565</v>
      </c>
      <c r="F42" s="6" t="s">
        <v>59</v>
      </c>
      <c r="G42" s="7"/>
      <c r="H42" s="6" t="s">
        <v>147</v>
      </c>
      <c r="I42" s="6" t="s">
        <v>65</v>
      </c>
      <c r="J42" s="6" t="s">
        <v>65</v>
      </c>
      <c r="K42" s="6" t="s">
        <v>66</v>
      </c>
      <c r="L42" s="6">
        <v>15</v>
      </c>
      <c r="M42" s="6" t="s">
        <v>565</v>
      </c>
      <c r="N42" s="6" t="s">
        <v>59</v>
      </c>
      <c r="O42" s="7"/>
      <c r="P42" s="6" t="s">
        <v>147</v>
      </c>
      <c r="Q42" s="6" t="s">
        <v>65</v>
      </c>
      <c r="R42" s="6" t="s">
        <v>66</v>
      </c>
      <c r="S42" s="6" t="s">
        <v>65</v>
      </c>
      <c r="T42" s="8" t="s">
        <v>475</v>
      </c>
      <c r="U42" s="8" t="s">
        <v>475</v>
      </c>
      <c r="V42" s="8" t="s">
        <v>474</v>
      </c>
      <c r="W42" s="8" t="s">
        <v>475</v>
      </c>
      <c r="X42" s="8" t="s">
        <v>474</v>
      </c>
      <c r="Y42" s="6" t="s">
        <v>480</v>
      </c>
      <c r="Z42" s="6">
        <v>14</v>
      </c>
      <c r="AA42" s="6" t="s">
        <v>565</v>
      </c>
      <c r="AB42" s="6">
        <v>14</v>
      </c>
      <c r="AC42" s="6" t="s">
        <v>565</v>
      </c>
    </row>
    <row r="43" spans="1:29">
      <c r="A43" s="6" t="s">
        <v>383</v>
      </c>
      <c r="B43" s="34" t="s">
        <v>548</v>
      </c>
      <c r="C43" s="6" t="s">
        <v>322</v>
      </c>
      <c r="D43" s="50">
        <v>11900</v>
      </c>
      <c r="E43" s="6" t="s">
        <v>565</v>
      </c>
      <c r="F43" s="6" t="s">
        <v>59</v>
      </c>
      <c r="G43" s="7"/>
      <c r="H43" s="6" t="s">
        <v>60</v>
      </c>
      <c r="I43" s="6" t="s">
        <v>65</v>
      </c>
      <c r="J43" s="6" t="s">
        <v>65</v>
      </c>
      <c r="K43" s="6" t="s">
        <v>66</v>
      </c>
      <c r="L43" s="6">
        <v>3.2</v>
      </c>
      <c r="M43" s="6" t="s">
        <v>565</v>
      </c>
      <c r="N43" s="6" t="s">
        <v>154</v>
      </c>
      <c r="O43" s="7"/>
      <c r="P43" s="6" t="s">
        <v>60</v>
      </c>
      <c r="Q43" s="6" t="s">
        <v>66</v>
      </c>
      <c r="R43" s="6" t="s">
        <v>66</v>
      </c>
      <c r="S43" s="6" t="s">
        <v>65</v>
      </c>
      <c r="T43" s="8" t="s">
        <v>473</v>
      </c>
      <c r="U43" s="8" t="s">
        <v>473</v>
      </c>
      <c r="V43" s="8" t="s">
        <v>475</v>
      </c>
      <c r="W43" s="8" t="s">
        <v>475</v>
      </c>
      <c r="X43" s="8" t="s">
        <v>475</v>
      </c>
      <c r="Y43" s="6" t="s">
        <v>480</v>
      </c>
      <c r="Z43" s="6">
        <v>2.4</v>
      </c>
      <c r="AA43" s="6" t="s">
        <v>565</v>
      </c>
      <c r="AB43" s="6">
        <v>2.4</v>
      </c>
      <c r="AC43" s="6" t="s">
        <v>565</v>
      </c>
    </row>
    <row r="44" spans="1:29">
      <c r="A44" s="6" t="s">
        <v>389</v>
      </c>
      <c r="B44" s="35" t="s">
        <v>549</v>
      </c>
      <c r="C44" s="6" t="s">
        <v>322</v>
      </c>
      <c r="D44" s="50">
        <v>4200</v>
      </c>
      <c r="E44" s="6" t="s">
        <v>565</v>
      </c>
      <c r="F44" s="6" t="s">
        <v>59</v>
      </c>
      <c r="G44" s="7"/>
      <c r="H44" s="6" t="s">
        <v>60</v>
      </c>
      <c r="I44" s="6" t="s">
        <v>65</v>
      </c>
      <c r="J44" s="6" t="s">
        <v>66</v>
      </c>
      <c r="K44" s="6" t="s">
        <v>66</v>
      </c>
      <c r="L44" s="6">
        <v>1</v>
      </c>
      <c r="M44" s="6" t="s">
        <v>565</v>
      </c>
      <c r="N44" s="6" t="s">
        <v>59</v>
      </c>
      <c r="O44" s="7"/>
      <c r="P44" s="6" t="s">
        <v>60</v>
      </c>
      <c r="Q44" s="6" t="s">
        <v>65</v>
      </c>
      <c r="R44" s="6" t="s">
        <v>66</v>
      </c>
      <c r="S44" s="6" t="s">
        <v>65</v>
      </c>
      <c r="T44" s="8" t="s">
        <v>473</v>
      </c>
      <c r="U44" s="8" t="s">
        <v>473</v>
      </c>
      <c r="V44" s="8" t="s">
        <v>475</v>
      </c>
      <c r="W44" s="8" t="s">
        <v>473</v>
      </c>
      <c r="X44" s="8" t="s">
        <v>475</v>
      </c>
      <c r="Y44" s="6" t="s">
        <v>480</v>
      </c>
      <c r="Z44" s="6">
        <v>0.9</v>
      </c>
      <c r="AA44" s="6" t="s">
        <v>565</v>
      </c>
      <c r="AB44" s="6">
        <v>0.9</v>
      </c>
      <c r="AC44" s="6" t="s">
        <v>565</v>
      </c>
    </row>
    <row r="45" spans="1:29">
      <c r="A45" s="6" t="s">
        <v>395</v>
      </c>
      <c r="B45" s="35" t="s">
        <v>550</v>
      </c>
      <c r="C45" s="6" t="s">
        <v>322</v>
      </c>
      <c r="D45" s="50">
        <v>600</v>
      </c>
      <c r="E45" s="6" t="s">
        <v>565</v>
      </c>
      <c r="F45" s="6" t="s">
        <v>59</v>
      </c>
      <c r="G45" s="7"/>
      <c r="H45" s="6" t="s">
        <v>60</v>
      </c>
      <c r="I45" s="6" t="s">
        <v>65</v>
      </c>
      <c r="J45" s="6" t="s">
        <v>66</v>
      </c>
      <c r="K45" s="6" t="s">
        <v>65</v>
      </c>
      <c r="L45" s="6">
        <v>3.0000000000000001E-3</v>
      </c>
      <c r="M45" s="6" t="s">
        <v>565</v>
      </c>
      <c r="N45" s="6" t="s">
        <v>59</v>
      </c>
      <c r="O45" s="7"/>
      <c r="P45" s="6" t="s">
        <v>60</v>
      </c>
      <c r="Q45" s="6" t="s">
        <v>65</v>
      </c>
      <c r="R45" s="6" t="s">
        <v>66</v>
      </c>
      <c r="S45" s="6" t="s">
        <v>65</v>
      </c>
      <c r="T45" s="8" t="s">
        <v>473</v>
      </c>
      <c r="U45" s="8" t="s">
        <v>473</v>
      </c>
      <c r="V45" s="8" t="s">
        <v>475</v>
      </c>
      <c r="W45" s="8" t="s">
        <v>473</v>
      </c>
      <c r="X45" s="8" t="s">
        <v>475</v>
      </c>
      <c r="Y45" s="6" t="s">
        <v>478</v>
      </c>
      <c r="Z45" s="6">
        <v>3.0000000000000001E-3</v>
      </c>
      <c r="AA45" s="6" t="s">
        <v>565</v>
      </c>
      <c r="AB45" s="6">
        <v>3.0000000000000001E-3</v>
      </c>
      <c r="AC45" s="6" t="s">
        <v>565</v>
      </c>
    </row>
    <row r="46" spans="1:29">
      <c r="A46" s="6" t="s">
        <v>400</v>
      </c>
      <c r="B46" s="36" t="s">
        <v>551</v>
      </c>
      <c r="C46" s="6" t="s">
        <v>322</v>
      </c>
      <c r="D46" s="50">
        <v>2100</v>
      </c>
      <c r="E46" s="6" t="s">
        <v>565</v>
      </c>
      <c r="F46" s="6" t="s">
        <v>59</v>
      </c>
      <c r="G46" s="7"/>
      <c r="H46" s="6" t="s">
        <v>84</v>
      </c>
      <c r="I46" s="6" t="s">
        <v>65</v>
      </c>
      <c r="J46" s="6" t="s">
        <v>66</v>
      </c>
      <c r="K46" s="6" t="s">
        <v>66</v>
      </c>
      <c r="L46" s="6">
        <v>0.11</v>
      </c>
      <c r="M46" s="6" t="s">
        <v>565</v>
      </c>
      <c r="N46" s="6" t="s">
        <v>59</v>
      </c>
      <c r="O46" s="7"/>
      <c r="P46" s="6" t="s">
        <v>84</v>
      </c>
      <c r="Q46" s="9"/>
      <c r="R46" s="9"/>
      <c r="S46" s="9"/>
      <c r="T46" s="8" t="s">
        <v>474</v>
      </c>
      <c r="U46" s="8" t="s">
        <v>474</v>
      </c>
      <c r="V46" s="8" t="s">
        <v>474</v>
      </c>
      <c r="W46" s="8" t="s">
        <v>475</v>
      </c>
      <c r="X46" s="8" t="s">
        <v>474</v>
      </c>
      <c r="Y46" s="6" t="s">
        <v>478</v>
      </c>
      <c r="Z46" s="6">
        <v>0.08</v>
      </c>
      <c r="AA46" s="6" t="s">
        <v>565</v>
      </c>
      <c r="AB46" s="6">
        <v>0.08</v>
      </c>
      <c r="AC46" s="6" t="s">
        <v>565</v>
      </c>
    </row>
    <row r="47" spans="1:29">
      <c r="A47" s="6" t="s">
        <v>407</v>
      </c>
      <c r="B47" s="35" t="s">
        <v>552</v>
      </c>
      <c r="C47" s="6" t="s">
        <v>292</v>
      </c>
      <c r="D47" s="50">
        <v>400</v>
      </c>
      <c r="E47" s="6" t="s">
        <v>565</v>
      </c>
      <c r="F47" s="6" t="s">
        <v>59</v>
      </c>
      <c r="G47" s="7"/>
      <c r="H47" s="6" t="s">
        <v>60</v>
      </c>
      <c r="I47" s="6" t="s">
        <v>65</v>
      </c>
      <c r="J47" s="6" t="s">
        <v>66</v>
      </c>
      <c r="K47" s="6" t="s">
        <v>65</v>
      </c>
      <c r="L47" s="6">
        <v>4.9000000000000004</v>
      </c>
      <c r="M47" s="6" t="s">
        <v>565</v>
      </c>
      <c r="N47" s="6" t="s">
        <v>59</v>
      </c>
      <c r="O47" s="7"/>
      <c r="P47" s="6" t="s">
        <v>60</v>
      </c>
      <c r="Q47" s="6" t="s">
        <v>65</v>
      </c>
      <c r="R47" s="6" t="s">
        <v>66</v>
      </c>
      <c r="S47" s="6" t="s">
        <v>65</v>
      </c>
      <c r="T47" s="8" t="s">
        <v>473</v>
      </c>
      <c r="U47" s="8" t="s">
        <v>473</v>
      </c>
      <c r="V47" s="8" t="s">
        <v>475</v>
      </c>
      <c r="W47" s="8" t="s">
        <v>475</v>
      </c>
      <c r="X47" s="8" t="s">
        <v>475</v>
      </c>
      <c r="Y47" s="6" t="s">
        <v>480</v>
      </c>
      <c r="Z47" s="6">
        <v>4.9000000000000004</v>
      </c>
      <c r="AA47" s="6" t="s">
        <v>565</v>
      </c>
      <c r="AB47" s="6">
        <v>4.9000000000000004</v>
      </c>
      <c r="AC47" s="6" t="s">
        <v>565</v>
      </c>
    </row>
    <row r="48" spans="1:29">
      <c r="A48" s="6" t="s">
        <v>411</v>
      </c>
      <c r="B48" s="35" t="s">
        <v>553</v>
      </c>
      <c r="C48" s="6" t="s">
        <v>292</v>
      </c>
      <c r="D48" s="50">
        <v>15600</v>
      </c>
      <c r="E48" s="6" t="s">
        <v>565</v>
      </c>
      <c r="F48" s="6" t="s">
        <v>59</v>
      </c>
      <c r="G48" s="7"/>
      <c r="H48" s="6" t="s">
        <v>60</v>
      </c>
      <c r="I48" s="6" t="s">
        <v>65</v>
      </c>
      <c r="J48" s="6" t="s">
        <v>65</v>
      </c>
      <c r="K48" s="6" t="s">
        <v>66</v>
      </c>
      <c r="L48" s="6">
        <v>123</v>
      </c>
      <c r="M48" s="6" t="s">
        <v>565</v>
      </c>
      <c r="N48" s="6" t="s">
        <v>59</v>
      </c>
      <c r="O48" s="7"/>
      <c r="P48" s="6" t="s">
        <v>60</v>
      </c>
      <c r="Q48" s="6" t="s">
        <v>65</v>
      </c>
      <c r="R48" s="6" t="s">
        <v>66</v>
      </c>
      <c r="S48" s="6" t="s">
        <v>66</v>
      </c>
      <c r="T48" s="8" t="s">
        <v>473</v>
      </c>
      <c r="U48" s="8" t="s">
        <v>473</v>
      </c>
      <c r="V48" s="8" t="s">
        <v>475</v>
      </c>
      <c r="W48" s="8" t="s">
        <v>473</v>
      </c>
      <c r="X48" s="8" t="s">
        <v>475</v>
      </c>
      <c r="Y48" s="6" t="s">
        <v>480</v>
      </c>
      <c r="Z48" s="6">
        <v>68</v>
      </c>
      <c r="AA48" s="6" t="s">
        <v>565</v>
      </c>
      <c r="AB48" s="6">
        <v>68</v>
      </c>
      <c r="AC48" s="6" t="s">
        <v>565</v>
      </c>
    </row>
    <row r="49" spans="1:29">
      <c r="A49" s="6" t="s">
        <v>419</v>
      </c>
      <c r="B49" s="35" t="s">
        <v>554</v>
      </c>
      <c r="C49" s="6" t="s">
        <v>292</v>
      </c>
      <c r="D49" s="50">
        <v>5400</v>
      </c>
      <c r="E49" s="6" t="s">
        <v>565</v>
      </c>
      <c r="F49" s="6" t="s">
        <v>59</v>
      </c>
      <c r="G49" s="7"/>
      <c r="H49" s="6" t="s">
        <v>60</v>
      </c>
      <c r="I49" s="6" t="s">
        <v>65</v>
      </c>
      <c r="J49" s="6" t="s">
        <v>65</v>
      </c>
      <c r="K49" s="6" t="s">
        <v>66</v>
      </c>
      <c r="L49" s="6">
        <v>14</v>
      </c>
      <c r="M49" s="6" t="s">
        <v>565</v>
      </c>
      <c r="N49" s="6" t="s">
        <v>59</v>
      </c>
      <c r="O49" s="7"/>
      <c r="P49" s="6" t="s">
        <v>147</v>
      </c>
      <c r="Q49" s="6" t="s">
        <v>65</v>
      </c>
      <c r="R49" s="6" t="s">
        <v>66</v>
      </c>
      <c r="S49" s="6" t="s">
        <v>66</v>
      </c>
      <c r="T49" s="8" t="s">
        <v>473</v>
      </c>
      <c r="U49" s="8" t="s">
        <v>475</v>
      </c>
      <c r="V49" s="8" t="s">
        <v>474</v>
      </c>
      <c r="W49" s="8" t="s">
        <v>474</v>
      </c>
      <c r="X49" s="8" t="s">
        <v>474</v>
      </c>
      <c r="Y49" s="6" t="s">
        <v>478</v>
      </c>
      <c r="Z49" s="6">
        <v>8.6999999999999993</v>
      </c>
      <c r="AA49" s="6" t="s">
        <v>565</v>
      </c>
      <c r="AB49" s="6">
        <v>8.6999999999999993</v>
      </c>
      <c r="AC49" s="6" t="s">
        <v>565</v>
      </c>
    </row>
    <row r="50" spans="1:29">
      <c r="A50" s="6" t="s">
        <v>425</v>
      </c>
      <c r="B50" s="35" t="s">
        <v>555</v>
      </c>
      <c r="C50" s="6" t="s">
        <v>292</v>
      </c>
      <c r="D50" s="50">
        <v>6500</v>
      </c>
      <c r="E50" s="6" t="s">
        <v>565</v>
      </c>
      <c r="F50" s="6" t="s">
        <v>59</v>
      </c>
      <c r="G50" s="7"/>
      <c r="H50" s="6" t="s">
        <v>60</v>
      </c>
      <c r="I50" s="6" t="s">
        <v>65</v>
      </c>
      <c r="J50" s="6" t="s">
        <v>65</v>
      </c>
      <c r="K50" s="6" t="s">
        <v>66</v>
      </c>
      <c r="L50" s="6">
        <v>29</v>
      </c>
      <c r="M50" s="6" t="s">
        <v>565</v>
      </c>
      <c r="N50" s="6" t="s">
        <v>59</v>
      </c>
      <c r="O50" s="7"/>
      <c r="P50" s="6" t="s">
        <v>147</v>
      </c>
      <c r="Q50" s="6" t="s">
        <v>65</v>
      </c>
      <c r="R50" s="6" t="s">
        <v>66</v>
      </c>
      <c r="S50" s="6" t="s">
        <v>66</v>
      </c>
      <c r="T50" s="8" t="s">
        <v>473</v>
      </c>
      <c r="U50" s="8" t="s">
        <v>475</v>
      </c>
      <c r="V50" s="8" t="s">
        <v>475</v>
      </c>
      <c r="W50" s="8" t="s">
        <v>475</v>
      </c>
      <c r="X50" s="8" t="s">
        <v>475</v>
      </c>
      <c r="Y50" s="6" t="s">
        <v>478</v>
      </c>
      <c r="Z50" s="6">
        <v>23</v>
      </c>
      <c r="AA50" s="6" t="s">
        <v>565</v>
      </c>
      <c r="AB50" s="6">
        <v>23</v>
      </c>
      <c r="AC50" s="6" t="s">
        <v>565</v>
      </c>
    </row>
    <row r="51" spans="1:29">
      <c r="A51" s="6" t="s">
        <v>431</v>
      </c>
      <c r="B51" s="35" t="s">
        <v>556</v>
      </c>
      <c r="C51" s="6" t="s">
        <v>292</v>
      </c>
      <c r="D51" s="50">
        <v>7700</v>
      </c>
      <c r="E51" s="6" t="s">
        <v>565</v>
      </c>
      <c r="F51" s="6" t="s">
        <v>59</v>
      </c>
      <c r="G51" s="7"/>
      <c r="H51" s="6" t="s">
        <v>60</v>
      </c>
      <c r="I51" s="6" t="s">
        <v>65</v>
      </c>
      <c r="J51" s="6" t="s">
        <v>65</v>
      </c>
      <c r="K51" s="6" t="s">
        <v>66</v>
      </c>
      <c r="L51" s="6">
        <v>8.1</v>
      </c>
      <c r="M51" s="6" t="s">
        <v>565</v>
      </c>
      <c r="N51" s="6" t="s">
        <v>59</v>
      </c>
      <c r="O51" s="7"/>
      <c r="P51" s="6" t="s">
        <v>147</v>
      </c>
      <c r="Q51" s="6" t="s">
        <v>65</v>
      </c>
      <c r="R51" s="6" t="s">
        <v>66</v>
      </c>
      <c r="S51" s="6" t="s">
        <v>65</v>
      </c>
      <c r="T51" s="8" t="s">
        <v>473</v>
      </c>
      <c r="U51" s="8" t="s">
        <v>475</v>
      </c>
      <c r="V51" s="8" t="s">
        <v>474</v>
      </c>
      <c r="W51" s="8" t="s">
        <v>475</v>
      </c>
      <c r="X51" s="8" t="s">
        <v>474</v>
      </c>
      <c r="Y51" s="6" t="s">
        <v>480</v>
      </c>
      <c r="Z51" s="6">
        <v>7.3</v>
      </c>
      <c r="AA51" s="6" t="s">
        <v>565</v>
      </c>
      <c r="AB51" s="6">
        <v>7.3</v>
      </c>
      <c r="AC51" s="6" t="s">
        <v>565</v>
      </c>
    </row>
    <row r="52" spans="1:29">
      <c r="A52" s="6" t="s">
        <v>439</v>
      </c>
      <c r="B52" s="35" t="s">
        <v>557</v>
      </c>
      <c r="C52" s="6" t="s">
        <v>292</v>
      </c>
      <c r="D52" s="50">
        <v>14800</v>
      </c>
      <c r="E52" s="6" t="s">
        <v>565</v>
      </c>
      <c r="F52" s="6" t="s">
        <v>59</v>
      </c>
      <c r="G52" s="7"/>
      <c r="H52" s="6" t="s">
        <v>60</v>
      </c>
      <c r="I52" s="6" t="s">
        <v>65</v>
      </c>
      <c r="J52" s="6" t="s">
        <v>65</v>
      </c>
      <c r="K52" s="6" t="s">
        <v>66</v>
      </c>
      <c r="L52" s="6">
        <v>68</v>
      </c>
      <c r="M52" s="6" t="s">
        <v>565</v>
      </c>
      <c r="N52" s="6" t="s">
        <v>59</v>
      </c>
      <c r="O52" s="7"/>
      <c r="P52" s="6" t="s">
        <v>147</v>
      </c>
      <c r="Q52" s="6" t="s">
        <v>65</v>
      </c>
      <c r="R52" s="6" t="s">
        <v>66</v>
      </c>
      <c r="S52" s="6" t="s">
        <v>65</v>
      </c>
      <c r="T52" s="8" t="s">
        <v>473</v>
      </c>
      <c r="U52" s="8" t="s">
        <v>475</v>
      </c>
      <c r="V52" s="8" t="s">
        <v>475</v>
      </c>
      <c r="W52" s="8" t="s">
        <v>475</v>
      </c>
      <c r="X52" s="8" t="s">
        <v>475</v>
      </c>
      <c r="Y52" s="6" t="s">
        <v>478</v>
      </c>
      <c r="Z52" s="6">
        <v>44</v>
      </c>
      <c r="AA52" s="6" t="s">
        <v>565</v>
      </c>
      <c r="AB52" s="6">
        <v>44</v>
      </c>
      <c r="AC52" s="6" t="s">
        <v>565</v>
      </c>
    </row>
    <row r="53" spans="1:29">
      <c r="A53" s="6" t="s">
        <v>448</v>
      </c>
      <c r="B53" s="35" t="s">
        <v>558</v>
      </c>
      <c r="C53" s="6" t="s">
        <v>292</v>
      </c>
      <c r="D53" s="50">
        <v>1800</v>
      </c>
      <c r="E53" s="6" t="s">
        <v>565</v>
      </c>
      <c r="F53" s="6" t="s">
        <v>59</v>
      </c>
      <c r="G53" s="7"/>
      <c r="H53" s="6" t="s">
        <v>147</v>
      </c>
      <c r="I53" s="6" t="s">
        <v>65</v>
      </c>
      <c r="J53" s="6" t="s">
        <v>66</v>
      </c>
      <c r="K53" s="6" t="s">
        <v>66</v>
      </c>
      <c r="L53" s="6">
        <v>0.9</v>
      </c>
      <c r="M53" s="6" t="s">
        <v>565</v>
      </c>
      <c r="N53" s="6" t="s">
        <v>59</v>
      </c>
      <c r="O53" s="7"/>
      <c r="P53" s="6" t="s">
        <v>84</v>
      </c>
      <c r="Q53" s="6" t="s">
        <v>65</v>
      </c>
      <c r="R53" s="6" t="s">
        <v>66</v>
      </c>
      <c r="S53" s="6" t="s">
        <v>65</v>
      </c>
      <c r="T53" s="8" t="s">
        <v>475</v>
      </c>
      <c r="U53" s="8" t="s">
        <v>474</v>
      </c>
      <c r="V53" s="8" t="s">
        <v>474</v>
      </c>
      <c r="W53" s="8" t="s">
        <v>474</v>
      </c>
      <c r="X53" s="8" t="s">
        <v>474</v>
      </c>
      <c r="Y53" s="6" t="s">
        <v>480</v>
      </c>
      <c r="Z53" s="6">
        <v>0.8</v>
      </c>
      <c r="AA53" s="6" t="s">
        <v>565</v>
      </c>
      <c r="AB53" s="6">
        <v>0.8</v>
      </c>
      <c r="AC53" s="6" t="s">
        <v>565</v>
      </c>
    </row>
    <row r="54" spans="1:29">
      <c r="A54" s="6"/>
      <c r="B54" s="6"/>
      <c r="C54" s="6"/>
      <c r="D54" s="6"/>
      <c r="E54" s="6"/>
      <c r="F54" s="6"/>
      <c r="G54" s="7"/>
      <c r="H54" s="6"/>
      <c r="I54" s="6"/>
      <c r="J54" s="6"/>
      <c r="K54" s="6"/>
      <c r="L54" s="6"/>
      <c r="M54" s="6"/>
      <c r="N54" s="6"/>
      <c r="O54" s="7"/>
      <c r="P54" s="6"/>
      <c r="Q54" s="6"/>
      <c r="R54" s="6"/>
      <c r="S54" s="6"/>
      <c r="T54" s="6"/>
      <c r="U54" s="6"/>
      <c r="V54" s="6"/>
      <c r="W54" s="6"/>
      <c r="X54" s="6"/>
      <c r="Y54" s="6"/>
      <c r="Z54" s="6"/>
      <c r="AA54" s="6"/>
      <c r="AB54" s="6"/>
      <c r="AC54" s="6"/>
    </row>
  </sheetData>
  <autoFilter ref="A1:AB53">
    <filterColumn colId="1"/>
    <filterColumn colId="4"/>
    <filterColumn colId="12"/>
    <filterColumn colId="26"/>
  </autoFilter>
  <sortState ref="A2:AZ124">
    <sortCondition ref="A2:A124"/>
  </sortState>
  <conditionalFormatting sqref="T2:W53">
    <cfRule type="cellIs" dxfId="15" priority="13" stopIfTrue="1" operator="equal">
      <formula>"FV"</formula>
    </cfRule>
    <cfRule type="cellIs" dxfId="14" priority="14" stopIfTrue="1" operator="equal">
      <formula>"U1"</formula>
    </cfRule>
    <cfRule type="cellIs" dxfId="13" priority="15" stopIfTrue="1" operator="equal">
      <formula>"U2"</formula>
    </cfRule>
  </conditionalFormatting>
  <conditionalFormatting sqref="X2:X53">
    <cfRule type="cellIs" dxfId="12" priority="1" stopIfTrue="1" operator="equal">
      <formula>"FV"</formula>
    </cfRule>
    <cfRule type="cellIs" dxfId="11" priority="2" stopIfTrue="1" operator="equal">
      <formula>"U1"</formula>
    </cfRule>
    <cfRule type="cellIs" dxfId="10" priority="3" stopIfTrue="1" operator="equal">
      <formula>"U2"</formula>
    </cfRule>
  </conditionalFormatting>
  <pageMargins left="0.51181102362204722" right="0.51181102362204722" top="0.74803149606299213" bottom="0.74803149606299213" header="0.31496062992125984" footer="0.31496062992125984"/>
  <pageSetup paperSize="8" scale="79"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N71"/>
  <sheetViews>
    <sheetView workbookViewId="0">
      <pane xSplit="2" ySplit="1" topLeftCell="C2" activePane="bottomRight" state="frozen"/>
      <selection pane="topRight" activeCell="C1" sqref="C1"/>
      <selection pane="bottomLeft" activeCell="A2" sqref="A2"/>
      <selection pane="bottomRight" activeCell="B1" sqref="B1"/>
    </sheetView>
  </sheetViews>
  <sheetFormatPr defaultRowHeight="12.75"/>
  <cols>
    <col min="1" max="1" width="7.5703125" style="33" customWidth="1"/>
    <col min="2" max="2" width="33" style="33" customWidth="1"/>
    <col min="3" max="12" width="7.85546875" style="16" customWidth="1"/>
    <col min="13" max="13" width="12.42578125" style="33" bestFit="1" customWidth="1"/>
    <col min="14" max="14" width="7.5703125" style="16" customWidth="1"/>
    <col min="15" max="16384" width="9.140625" style="16"/>
  </cols>
  <sheetData>
    <row r="1" spans="1:14" ht="77.25">
      <c r="A1" s="11" t="s">
        <v>0</v>
      </c>
      <c r="B1" s="11" t="s">
        <v>563</v>
      </c>
      <c r="C1" s="12" t="s">
        <v>481</v>
      </c>
      <c r="D1" s="13" t="s">
        <v>482</v>
      </c>
      <c r="E1" s="12" t="s">
        <v>483</v>
      </c>
      <c r="F1" s="13" t="s">
        <v>484</v>
      </c>
      <c r="G1" s="12" t="s">
        <v>485</v>
      </c>
      <c r="H1" s="13" t="s">
        <v>486</v>
      </c>
      <c r="I1" s="12" t="s">
        <v>487</v>
      </c>
      <c r="J1" s="13" t="s">
        <v>488</v>
      </c>
      <c r="K1" s="12" t="s">
        <v>489</v>
      </c>
      <c r="L1" s="13" t="s">
        <v>490</v>
      </c>
      <c r="M1" s="14" t="s">
        <v>491</v>
      </c>
      <c r="N1" s="15" t="s">
        <v>492</v>
      </c>
    </row>
    <row r="2" spans="1:14" ht="15">
      <c r="A2" s="17" t="s">
        <v>52</v>
      </c>
      <c r="B2" s="17" t="s">
        <v>507</v>
      </c>
      <c r="C2" s="18" t="s">
        <v>473</v>
      </c>
      <c r="D2" s="19" t="s">
        <v>473</v>
      </c>
      <c r="E2" s="18" t="s">
        <v>473</v>
      </c>
      <c r="F2" s="19" t="s">
        <v>473</v>
      </c>
      <c r="G2" s="18" t="s">
        <v>475</v>
      </c>
      <c r="H2" s="19" t="s">
        <v>475</v>
      </c>
      <c r="I2" s="18" t="s">
        <v>475</v>
      </c>
      <c r="J2" s="19" t="s">
        <v>476</v>
      </c>
      <c r="K2" s="18" t="s">
        <v>475</v>
      </c>
      <c r="L2" s="19" t="s">
        <v>475</v>
      </c>
      <c r="M2" s="37" t="s">
        <v>560</v>
      </c>
      <c r="N2" s="20" t="s">
        <v>493</v>
      </c>
    </row>
    <row r="3" spans="1:14" ht="15">
      <c r="A3" s="17" t="s">
        <v>79</v>
      </c>
      <c r="B3" s="17" t="s">
        <v>508</v>
      </c>
      <c r="C3" s="18" t="s">
        <v>474</v>
      </c>
      <c r="D3" s="19" t="s">
        <v>474</v>
      </c>
      <c r="E3" s="18" t="s">
        <v>474</v>
      </c>
      <c r="F3" s="19" t="s">
        <v>474</v>
      </c>
      <c r="G3" s="18" t="s">
        <v>474</v>
      </c>
      <c r="H3" s="19" t="s">
        <v>474</v>
      </c>
      <c r="I3" s="18" t="s">
        <v>475</v>
      </c>
      <c r="J3" s="19" t="s">
        <v>475</v>
      </c>
      <c r="K3" s="18" t="s">
        <v>474</v>
      </c>
      <c r="L3" s="19" t="s">
        <v>474</v>
      </c>
      <c r="M3" s="37" t="s">
        <v>559</v>
      </c>
      <c r="N3" s="20" t="s">
        <v>493</v>
      </c>
    </row>
    <row r="4" spans="1:14" ht="15">
      <c r="A4" s="17" t="s">
        <v>93</v>
      </c>
      <c r="B4" s="17" t="s">
        <v>509</v>
      </c>
      <c r="C4" s="18" t="s">
        <v>473</v>
      </c>
      <c r="D4" s="19" t="s">
        <v>473</v>
      </c>
      <c r="E4" s="18" t="s">
        <v>473</v>
      </c>
      <c r="F4" s="19" t="s">
        <v>473</v>
      </c>
      <c r="G4" s="18" t="s">
        <v>475</v>
      </c>
      <c r="H4" s="19" t="s">
        <v>475</v>
      </c>
      <c r="I4" s="18" t="s">
        <v>475</v>
      </c>
      <c r="J4" s="19" t="s">
        <v>476</v>
      </c>
      <c r="K4" s="18" t="s">
        <v>475</v>
      </c>
      <c r="L4" s="19" t="s">
        <v>475</v>
      </c>
      <c r="M4" s="17" t="s">
        <v>562</v>
      </c>
      <c r="N4" s="20" t="s">
        <v>493</v>
      </c>
    </row>
    <row r="5" spans="1:14" ht="15">
      <c r="A5" s="17" t="s">
        <v>104</v>
      </c>
      <c r="B5" s="17" t="s">
        <v>510</v>
      </c>
      <c r="C5" s="18" t="s">
        <v>473</v>
      </c>
      <c r="D5" s="19" t="s">
        <v>473</v>
      </c>
      <c r="E5" s="18" t="s">
        <v>473</v>
      </c>
      <c r="F5" s="19" t="s">
        <v>473</v>
      </c>
      <c r="G5" s="18" t="s">
        <v>474</v>
      </c>
      <c r="H5" s="19" t="s">
        <v>474</v>
      </c>
      <c r="I5" s="18" t="s">
        <v>474</v>
      </c>
      <c r="J5" s="19" t="s">
        <v>475</v>
      </c>
      <c r="K5" s="18" t="s">
        <v>474</v>
      </c>
      <c r="L5" s="19" t="s">
        <v>474</v>
      </c>
      <c r="M5" s="37" t="s">
        <v>559</v>
      </c>
      <c r="N5" s="20" t="s">
        <v>493</v>
      </c>
    </row>
    <row r="6" spans="1:14" ht="15">
      <c r="A6" s="21" t="s">
        <v>111</v>
      </c>
      <c r="B6" s="17" t="s">
        <v>511</v>
      </c>
      <c r="C6" s="18"/>
      <c r="D6" s="19" t="s">
        <v>473</v>
      </c>
      <c r="E6" s="18"/>
      <c r="F6" s="19" t="s">
        <v>473</v>
      </c>
      <c r="G6" s="18"/>
      <c r="H6" s="19" t="s">
        <v>475</v>
      </c>
      <c r="I6" s="18"/>
      <c r="J6" s="19" t="s">
        <v>475</v>
      </c>
      <c r="K6" s="18"/>
      <c r="L6" s="19" t="s">
        <v>475</v>
      </c>
      <c r="M6" s="21" t="s">
        <v>562</v>
      </c>
    </row>
    <row r="7" spans="1:14" ht="15">
      <c r="A7" s="17" t="s">
        <v>125</v>
      </c>
      <c r="B7" s="17" t="s">
        <v>512</v>
      </c>
      <c r="C7" s="18" t="s">
        <v>473</v>
      </c>
      <c r="D7" s="19" t="s">
        <v>473</v>
      </c>
      <c r="E7" s="18" t="s">
        <v>473</v>
      </c>
      <c r="F7" s="19" t="s">
        <v>473</v>
      </c>
      <c r="G7" s="18" t="s">
        <v>475</v>
      </c>
      <c r="H7" s="19" t="s">
        <v>475</v>
      </c>
      <c r="I7" s="18" t="s">
        <v>475</v>
      </c>
      <c r="J7" s="19" t="s">
        <v>475</v>
      </c>
      <c r="K7" s="18" t="s">
        <v>475</v>
      </c>
      <c r="L7" s="19" t="s">
        <v>475</v>
      </c>
      <c r="M7" s="37" t="s">
        <v>561</v>
      </c>
      <c r="N7" s="20" t="s">
        <v>493</v>
      </c>
    </row>
    <row r="8" spans="1:14" ht="15">
      <c r="A8" s="17" t="s">
        <v>135</v>
      </c>
      <c r="B8" s="17" t="s">
        <v>513</v>
      </c>
      <c r="C8" s="18" t="s">
        <v>473</v>
      </c>
      <c r="D8" s="19" t="s">
        <v>473</v>
      </c>
      <c r="E8" s="18" t="s">
        <v>473</v>
      </c>
      <c r="F8" s="19" t="s">
        <v>473</v>
      </c>
      <c r="G8" s="18" t="s">
        <v>474</v>
      </c>
      <c r="H8" s="19" t="s">
        <v>475</v>
      </c>
      <c r="I8" s="18" t="s">
        <v>474</v>
      </c>
      <c r="J8" s="19" t="s">
        <v>473</v>
      </c>
      <c r="K8" s="18" t="s">
        <v>474</v>
      </c>
      <c r="L8" s="19" t="s">
        <v>475</v>
      </c>
      <c r="M8" s="37" t="s">
        <v>559</v>
      </c>
      <c r="N8" s="20" t="s">
        <v>494</v>
      </c>
    </row>
    <row r="9" spans="1:14" ht="15">
      <c r="A9" s="17" t="s">
        <v>142</v>
      </c>
      <c r="B9" s="17" t="s">
        <v>514</v>
      </c>
      <c r="C9" s="18" t="s">
        <v>473</v>
      </c>
      <c r="D9" s="19" t="s">
        <v>473</v>
      </c>
      <c r="E9" s="18" t="s">
        <v>473</v>
      </c>
      <c r="F9" s="19" t="s">
        <v>475</v>
      </c>
      <c r="G9" s="18" t="s">
        <v>475</v>
      </c>
      <c r="H9" s="19" t="s">
        <v>475</v>
      </c>
      <c r="I9" s="18" t="s">
        <v>475</v>
      </c>
      <c r="J9" s="19" t="s">
        <v>475</v>
      </c>
      <c r="K9" s="18" t="s">
        <v>475</v>
      </c>
      <c r="L9" s="19" t="s">
        <v>475</v>
      </c>
      <c r="M9" s="37" t="s">
        <v>561</v>
      </c>
      <c r="N9" s="20" t="s">
        <v>493</v>
      </c>
    </row>
    <row r="10" spans="1:14" ht="15">
      <c r="A10" s="17" t="s">
        <v>149</v>
      </c>
      <c r="B10" s="17" t="s">
        <v>515</v>
      </c>
      <c r="C10" s="18" t="s">
        <v>473</v>
      </c>
      <c r="D10" s="19" t="s">
        <v>473</v>
      </c>
      <c r="E10" s="18" t="s">
        <v>473</v>
      </c>
      <c r="F10" s="19" t="s">
        <v>473</v>
      </c>
      <c r="G10" s="18" t="s">
        <v>473</v>
      </c>
      <c r="H10" s="19" t="s">
        <v>473</v>
      </c>
      <c r="I10" s="18" t="s">
        <v>473</v>
      </c>
      <c r="J10" s="19" t="s">
        <v>473</v>
      </c>
      <c r="K10" s="18" t="s">
        <v>473</v>
      </c>
      <c r="L10" s="19" t="s">
        <v>473</v>
      </c>
      <c r="M10" s="17"/>
      <c r="N10" s="20" t="s">
        <v>493</v>
      </c>
    </row>
    <row r="11" spans="1:14" ht="15">
      <c r="A11" s="17" t="s">
        <v>158</v>
      </c>
      <c r="B11" s="17" t="s">
        <v>516</v>
      </c>
      <c r="C11" s="18" t="s">
        <v>473</v>
      </c>
      <c r="D11" s="19" t="s">
        <v>473</v>
      </c>
      <c r="E11" s="18" t="s">
        <v>473</v>
      </c>
      <c r="F11" s="19" t="s">
        <v>473</v>
      </c>
      <c r="G11" s="18" t="s">
        <v>475</v>
      </c>
      <c r="H11" s="19" t="s">
        <v>475</v>
      </c>
      <c r="I11" s="18" t="s">
        <v>473</v>
      </c>
      <c r="J11" s="19" t="s">
        <v>473</v>
      </c>
      <c r="K11" s="18" t="s">
        <v>475</v>
      </c>
      <c r="L11" s="19" t="s">
        <v>475</v>
      </c>
      <c r="M11" s="37" t="s">
        <v>560</v>
      </c>
      <c r="N11" s="20" t="s">
        <v>493</v>
      </c>
    </row>
    <row r="12" spans="1:14" ht="15">
      <c r="A12" s="17" t="s">
        <v>164</v>
      </c>
      <c r="B12" s="17" t="s">
        <v>517</v>
      </c>
      <c r="C12" s="18" t="s">
        <v>473</v>
      </c>
      <c r="D12" s="19" t="s">
        <v>473</v>
      </c>
      <c r="E12" s="18" t="s">
        <v>475</v>
      </c>
      <c r="F12" s="19" t="s">
        <v>475</v>
      </c>
      <c r="G12" s="18" t="s">
        <v>474</v>
      </c>
      <c r="H12" s="19" t="s">
        <v>474</v>
      </c>
      <c r="I12" s="18" t="s">
        <v>474</v>
      </c>
      <c r="J12" s="19" t="s">
        <v>474</v>
      </c>
      <c r="K12" s="18" t="s">
        <v>474</v>
      </c>
      <c r="L12" s="19" t="s">
        <v>474</v>
      </c>
      <c r="M12" s="17" t="s">
        <v>562</v>
      </c>
      <c r="N12" s="20" t="s">
        <v>493</v>
      </c>
    </row>
    <row r="13" spans="1:14" ht="15">
      <c r="A13" s="17" t="s">
        <v>171</v>
      </c>
      <c r="B13" s="17" t="s">
        <v>518</v>
      </c>
      <c r="C13" s="18" t="s">
        <v>473</v>
      </c>
      <c r="D13" s="19" t="s">
        <v>473</v>
      </c>
      <c r="E13" s="18" t="s">
        <v>473</v>
      </c>
      <c r="F13" s="19" t="s">
        <v>473</v>
      </c>
      <c r="G13" s="18" t="s">
        <v>475</v>
      </c>
      <c r="H13" s="19" t="s">
        <v>475</v>
      </c>
      <c r="I13" s="18" t="s">
        <v>473</v>
      </c>
      <c r="J13" s="19" t="s">
        <v>473</v>
      </c>
      <c r="K13" s="18" t="s">
        <v>475</v>
      </c>
      <c r="L13" s="19" t="s">
        <v>475</v>
      </c>
      <c r="M13" s="37" t="s">
        <v>561</v>
      </c>
      <c r="N13" s="20" t="s">
        <v>493</v>
      </c>
    </row>
    <row r="14" spans="1:14" ht="15">
      <c r="A14" s="17" t="s">
        <v>179</v>
      </c>
      <c r="B14" s="17" t="s">
        <v>519</v>
      </c>
      <c r="C14" s="18" t="s">
        <v>473</v>
      </c>
      <c r="D14" s="19" t="s">
        <v>473</v>
      </c>
      <c r="E14" s="18" t="s">
        <v>473</v>
      </c>
      <c r="F14" s="19" t="s">
        <v>473</v>
      </c>
      <c r="G14" s="18" t="s">
        <v>473</v>
      </c>
      <c r="H14" s="19" t="s">
        <v>475</v>
      </c>
      <c r="I14" s="18" t="s">
        <v>473</v>
      </c>
      <c r="J14" s="19" t="s">
        <v>473</v>
      </c>
      <c r="K14" s="18" t="s">
        <v>473</v>
      </c>
      <c r="L14" s="19" t="s">
        <v>475</v>
      </c>
      <c r="M14" s="37" t="s">
        <v>561</v>
      </c>
      <c r="N14" s="20" t="s">
        <v>494</v>
      </c>
    </row>
    <row r="15" spans="1:14" ht="15">
      <c r="A15" s="17" t="s">
        <v>187</v>
      </c>
      <c r="B15" s="17" t="s">
        <v>520</v>
      </c>
      <c r="C15" s="18" t="s">
        <v>473</v>
      </c>
      <c r="D15" s="19" t="s">
        <v>473</v>
      </c>
      <c r="E15" s="18" t="s">
        <v>473</v>
      </c>
      <c r="F15" s="19" t="s">
        <v>473</v>
      </c>
      <c r="G15" s="18" t="s">
        <v>473</v>
      </c>
      <c r="H15" s="19" t="s">
        <v>473</v>
      </c>
      <c r="I15" s="18" t="s">
        <v>473</v>
      </c>
      <c r="J15" s="19" t="s">
        <v>473</v>
      </c>
      <c r="K15" s="18" t="s">
        <v>473</v>
      </c>
      <c r="L15" s="19" t="s">
        <v>473</v>
      </c>
      <c r="M15" s="17"/>
      <c r="N15" s="20" t="s">
        <v>493</v>
      </c>
    </row>
    <row r="16" spans="1:14" ht="15">
      <c r="A16" s="17" t="s">
        <v>194</v>
      </c>
      <c r="B16" s="17" t="s">
        <v>521</v>
      </c>
      <c r="C16" s="18" t="s">
        <v>473</v>
      </c>
      <c r="D16" s="19" t="s">
        <v>473</v>
      </c>
      <c r="E16" s="18" t="s">
        <v>473</v>
      </c>
      <c r="F16" s="19" t="s">
        <v>473</v>
      </c>
      <c r="G16" s="18" t="s">
        <v>473</v>
      </c>
      <c r="H16" s="19" t="s">
        <v>475</v>
      </c>
      <c r="I16" s="18" t="s">
        <v>473</v>
      </c>
      <c r="J16" s="19" t="s">
        <v>473</v>
      </c>
      <c r="K16" s="18" t="s">
        <v>473</v>
      </c>
      <c r="L16" s="19" t="s">
        <v>475</v>
      </c>
      <c r="M16" s="17" t="s">
        <v>562</v>
      </c>
      <c r="N16" s="20" t="s">
        <v>494</v>
      </c>
    </row>
    <row r="17" spans="1:14" ht="15">
      <c r="A17" s="17" t="s">
        <v>201</v>
      </c>
      <c r="B17" s="17" t="s">
        <v>522</v>
      </c>
      <c r="C17" s="18" t="s">
        <v>473</v>
      </c>
      <c r="D17" s="19" t="s">
        <v>473</v>
      </c>
      <c r="E17" s="18" t="s">
        <v>473</v>
      </c>
      <c r="F17" s="19" t="s">
        <v>473</v>
      </c>
      <c r="G17" s="18" t="s">
        <v>475</v>
      </c>
      <c r="H17" s="19" t="s">
        <v>475</v>
      </c>
      <c r="I17" s="18" t="s">
        <v>473</v>
      </c>
      <c r="J17" s="19" t="s">
        <v>473</v>
      </c>
      <c r="K17" s="18" t="s">
        <v>475</v>
      </c>
      <c r="L17" s="19" t="s">
        <v>475</v>
      </c>
      <c r="M17" s="37" t="s">
        <v>561</v>
      </c>
      <c r="N17" s="20" t="s">
        <v>493</v>
      </c>
    </row>
    <row r="18" spans="1:14" ht="15">
      <c r="A18" s="17" t="s">
        <v>209</v>
      </c>
      <c r="B18" s="17" t="s">
        <v>523</v>
      </c>
      <c r="C18" s="18" t="s">
        <v>473</v>
      </c>
      <c r="D18" s="19" t="s">
        <v>473</v>
      </c>
      <c r="E18" s="18" t="s">
        <v>475</v>
      </c>
      <c r="F18" s="19" t="s">
        <v>475</v>
      </c>
      <c r="G18" s="18" t="s">
        <v>475</v>
      </c>
      <c r="H18" s="19" t="s">
        <v>475</v>
      </c>
      <c r="I18" s="18" t="s">
        <v>473</v>
      </c>
      <c r="J18" s="19" t="s">
        <v>475</v>
      </c>
      <c r="K18" s="18" t="s">
        <v>475</v>
      </c>
      <c r="L18" s="19" t="s">
        <v>475</v>
      </c>
      <c r="M18" s="37" t="s">
        <v>560</v>
      </c>
      <c r="N18" s="20" t="s">
        <v>493</v>
      </c>
    </row>
    <row r="19" spans="1:14" ht="15">
      <c r="A19" s="17" t="s">
        <v>216</v>
      </c>
      <c r="B19" s="17" t="s">
        <v>524</v>
      </c>
      <c r="C19" s="18" t="s">
        <v>473</v>
      </c>
      <c r="D19" s="19" t="s">
        <v>473</v>
      </c>
      <c r="E19" s="18" t="s">
        <v>475</v>
      </c>
      <c r="F19" s="19" t="s">
        <v>474</v>
      </c>
      <c r="G19" s="18" t="s">
        <v>474</v>
      </c>
      <c r="H19" s="19" t="s">
        <v>474</v>
      </c>
      <c r="I19" s="18" t="s">
        <v>475</v>
      </c>
      <c r="J19" s="19" t="s">
        <v>474</v>
      </c>
      <c r="K19" s="18" t="s">
        <v>474</v>
      </c>
      <c r="L19" s="19" t="s">
        <v>474</v>
      </c>
      <c r="M19" s="37" t="s">
        <v>559</v>
      </c>
      <c r="N19" s="20" t="s">
        <v>493</v>
      </c>
    </row>
    <row r="20" spans="1:14" ht="15">
      <c r="A20" s="17" t="s">
        <v>224</v>
      </c>
      <c r="B20" s="17" t="s">
        <v>525</v>
      </c>
      <c r="C20" s="18" t="s">
        <v>473</v>
      </c>
      <c r="D20" s="19" t="s">
        <v>473</v>
      </c>
      <c r="E20" s="18" t="s">
        <v>473</v>
      </c>
      <c r="F20" s="19" t="s">
        <v>473</v>
      </c>
      <c r="G20" s="18" t="s">
        <v>475</v>
      </c>
      <c r="H20" s="19" t="s">
        <v>475</v>
      </c>
      <c r="I20" s="18" t="s">
        <v>473</v>
      </c>
      <c r="J20" s="19" t="s">
        <v>473</v>
      </c>
      <c r="K20" s="18" t="s">
        <v>475</v>
      </c>
      <c r="L20" s="19" t="s">
        <v>475</v>
      </c>
      <c r="M20" s="37" t="s">
        <v>561</v>
      </c>
      <c r="N20" s="20" t="s">
        <v>493</v>
      </c>
    </row>
    <row r="21" spans="1:14" ht="15">
      <c r="A21" s="17" t="s">
        <v>231</v>
      </c>
      <c r="B21" s="17" t="s">
        <v>526</v>
      </c>
      <c r="C21" s="18" t="s">
        <v>473</v>
      </c>
      <c r="D21" s="19" t="s">
        <v>473</v>
      </c>
      <c r="E21" s="18" t="s">
        <v>475</v>
      </c>
      <c r="F21" s="19" t="s">
        <v>475</v>
      </c>
      <c r="G21" s="18" t="s">
        <v>474</v>
      </c>
      <c r="H21" s="19" t="s">
        <v>474</v>
      </c>
      <c r="I21" s="18" t="s">
        <v>475</v>
      </c>
      <c r="J21" s="19" t="s">
        <v>475</v>
      </c>
      <c r="K21" s="18" t="s">
        <v>474</v>
      </c>
      <c r="L21" s="19" t="s">
        <v>474</v>
      </c>
      <c r="M21" s="37" t="s">
        <v>561</v>
      </c>
      <c r="N21" s="20" t="s">
        <v>493</v>
      </c>
    </row>
    <row r="22" spans="1:14" ht="15">
      <c r="A22" s="17" t="s">
        <v>238</v>
      </c>
      <c r="B22" s="17" t="s">
        <v>527</v>
      </c>
      <c r="C22" s="18" t="s">
        <v>474</v>
      </c>
      <c r="D22" s="19" t="s">
        <v>474</v>
      </c>
      <c r="E22" s="18" t="s">
        <v>474</v>
      </c>
      <c r="F22" s="19" t="s">
        <v>474</v>
      </c>
      <c r="G22" s="18" t="s">
        <v>474</v>
      </c>
      <c r="H22" s="19" t="s">
        <v>474</v>
      </c>
      <c r="I22" s="18" t="s">
        <v>475</v>
      </c>
      <c r="J22" s="19" t="s">
        <v>474</v>
      </c>
      <c r="K22" s="18" t="s">
        <v>474</v>
      </c>
      <c r="L22" s="19" t="s">
        <v>474</v>
      </c>
      <c r="M22" s="37" t="s">
        <v>559</v>
      </c>
      <c r="N22" s="20" t="s">
        <v>493</v>
      </c>
    </row>
    <row r="23" spans="1:14" ht="15">
      <c r="A23" s="17" t="s">
        <v>247</v>
      </c>
      <c r="B23" s="17" t="s">
        <v>528</v>
      </c>
      <c r="C23" s="18" t="s">
        <v>473</v>
      </c>
      <c r="D23" s="19" t="s">
        <v>473</v>
      </c>
      <c r="E23" s="18" t="s">
        <v>475</v>
      </c>
      <c r="F23" s="19" t="s">
        <v>475</v>
      </c>
      <c r="G23" s="18" t="s">
        <v>475</v>
      </c>
      <c r="H23" s="19" t="s">
        <v>474</v>
      </c>
      <c r="I23" s="18" t="s">
        <v>475</v>
      </c>
      <c r="J23" s="19" t="s">
        <v>474</v>
      </c>
      <c r="K23" s="18" t="s">
        <v>475</v>
      </c>
      <c r="L23" s="19" t="s">
        <v>474</v>
      </c>
      <c r="M23" s="37" t="s">
        <v>561</v>
      </c>
      <c r="N23" s="20" t="s">
        <v>494</v>
      </c>
    </row>
    <row r="24" spans="1:14" ht="15">
      <c r="A24" s="17" t="s">
        <v>254</v>
      </c>
      <c r="B24" s="17" t="s">
        <v>529</v>
      </c>
      <c r="C24" s="18" t="s">
        <v>473</v>
      </c>
      <c r="D24" s="19" t="s">
        <v>475</v>
      </c>
      <c r="E24" s="18" t="s">
        <v>475</v>
      </c>
      <c r="F24" s="19" t="s">
        <v>473</v>
      </c>
      <c r="G24" s="18" t="s">
        <v>475</v>
      </c>
      <c r="H24" s="19" t="s">
        <v>475</v>
      </c>
      <c r="I24" s="18" t="s">
        <v>475</v>
      </c>
      <c r="J24" s="19" t="s">
        <v>475</v>
      </c>
      <c r="K24" s="18" t="s">
        <v>475</v>
      </c>
      <c r="L24" s="19" t="s">
        <v>475</v>
      </c>
      <c r="M24" s="37" t="s">
        <v>560</v>
      </c>
      <c r="N24" s="20" t="s">
        <v>493</v>
      </c>
    </row>
    <row r="25" spans="1:14" ht="25.5">
      <c r="A25" s="17" t="s">
        <v>261</v>
      </c>
      <c r="B25" s="17" t="s">
        <v>530</v>
      </c>
      <c r="C25" s="18" t="s">
        <v>475</v>
      </c>
      <c r="D25" s="19" t="s">
        <v>473</v>
      </c>
      <c r="E25" s="18" t="s">
        <v>475</v>
      </c>
      <c r="F25" s="19" t="s">
        <v>475</v>
      </c>
      <c r="G25" s="18" t="s">
        <v>475</v>
      </c>
      <c r="H25" s="19" t="s">
        <v>475</v>
      </c>
      <c r="I25" s="18" t="s">
        <v>475</v>
      </c>
      <c r="J25" s="19" t="s">
        <v>475</v>
      </c>
      <c r="K25" s="18" t="s">
        <v>475</v>
      </c>
      <c r="L25" s="19" t="s">
        <v>475</v>
      </c>
      <c r="M25" s="37" t="s">
        <v>560</v>
      </c>
      <c r="N25" s="20" t="s">
        <v>493</v>
      </c>
    </row>
    <row r="26" spans="1:14" ht="15">
      <c r="A26" s="17" t="s">
        <v>268</v>
      </c>
      <c r="B26" s="17" t="s">
        <v>531</v>
      </c>
      <c r="C26" s="18" t="s">
        <v>473</v>
      </c>
      <c r="D26" s="19" t="s">
        <v>473</v>
      </c>
      <c r="E26" s="18" t="s">
        <v>473</v>
      </c>
      <c r="F26" s="19" t="s">
        <v>475</v>
      </c>
      <c r="G26" s="18" t="s">
        <v>475</v>
      </c>
      <c r="H26" s="19" t="s">
        <v>475</v>
      </c>
      <c r="I26" s="18" t="s">
        <v>475</v>
      </c>
      <c r="J26" s="19" t="s">
        <v>475</v>
      </c>
      <c r="K26" s="18" t="s">
        <v>475</v>
      </c>
      <c r="L26" s="19" t="s">
        <v>475</v>
      </c>
      <c r="M26" s="17" t="s">
        <v>562</v>
      </c>
      <c r="N26" s="20" t="s">
        <v>493</v>
      </c>
    </row>
    <row r="27" spans="1:14" ht="15">
      <c r="A27" s="17" t="s">
        <v>277</v>
      </c>
      <c r="B27" s="17" t="s">
        <v>532</v>
      </c>
      <c r="C27" s="18" t="s">
        <v>475</v>
      </c>
      <c r="D27" s="19" t="s">
        <v>474</v>
      </c>
      <c r="E27" s="18" t="s">
        <v>475</v>
      </c>
      <c r="F27" s="19" t="s">
        <v>474</v>
      </c>
      <c r="G27" s="18" t="s">
        <v>475</v>
      </c>
      <c r="H27" s="19" t="s">
        <v>475</v>
      </c>
      <c r="I27" s="18" t="s">
        <v>475</v>
      </c>
      <c r="J27" s="19" t="s">
        <v>475</v>
      </c>
      <c r="K27" s="18" t="s">
        <v>475</v>
      </c>
      <c r="L27" s="19" t="s">
        <v>474</v>
      </c>
      <c r="M27" s="37" t="s">
        <v>559</v>
      </c>
      <c r="N27" s="20" t="s">
        <v>495</v>
      </c>
    </row>
    <row r="28" spans="1:14" ht="15">
      <c r="A28" s="17" t="s">
        <v>284</v>
      </c>
      <c r="B28" s="17" t="s">
        <v>533</v>
      </c>
      <c r="C28" s="18" t="s">
        <v>473</v>
      </c>
      <c r="D28" s="19" t="s">
        <v>473</v>
      </c>
      <c r="E28" s="18" t="s">
        <v>475</v>
      </c>
      <c r="F28" s="19" t="s">
        <v>473</v>
      </c>
      <c r="G28" s="18" t="s">
        <v>475</v>
      </c>
      <c r="H28" s="19" t="s">
        <v>475</v>
      </c>
      <c r="I28" s="18" t="s">
        <v>473</v>
      </c>
      <c r="J28" s="19" t="s">
        <v>473</v>
      </c>
      <c r="K28" s="18" t="s">
        <v>475</v>
      </c>
      <c r="L28" s="19" t="s">
        <v>475</v>
      </c>
      <c r="M28" s="37" t="s">
        <v>561</v>
      </c>
      <c r="N28" s="20" t="s">
        <v>493</v>
      </c>
    </row>
    <row r="29" spans="1:14" ht="15">
      <c r="A29" s="17" t="s">
        <v>291</v>
      </c>
      <c r="B29" s="17" t="s">
        <v>534</v>
      </c>
      <c r="C29" s="18" t="s">
        <v>473</v>
      </c>
      <c r="D29" s="19" t="s">
        <v>473</v>
      </c>
      <c r="E29" s="18" t="s">
        <v>475</v>
      </c>
      <c r="F29" s="19" t="s">
        <v>474</v>
      </c>
      <c r="G29" s="18" t="s">
        <v>475</v>
      </c>
      <c r="H29" s="19" t="s">
        <v>475</v>
      </c>
      <c r="I29" s="18" t="s">
        <v>475</v>
      </c>
      <c r="J29" s="19" t="s">
        <v>475</v>
      </c>
      <c r="K29" s="18" t="s">
        <v>475</v>
      </c>
      <c r="L29" s="19" t="s">
        <v>474</v>
      </c>
      <c r="M29" s="37" t="s">
        <v>559</v>
      </c>
      <c r="N29" s="20" t="s">
        <v>495</v>
      </c>
    </row>
    <row r="30" spans="1:14" ht="15">
      <c r="A30" s="17" t="s">
        <v>299</v>
      </c>
      <c r="B30" s="17" t="s">
        <v>535</v>
      </c>
      <c r="C30" s="18" t="s">
        <v>473</v>
      </c>
      <c r="D30" s="19" t="s">
        <v>473</v>
      </c>
      <c r="E30" s="18" t="s">
        <v>475</v>
      </c>
      <c r="F30" s="19" t="s">
        <v>475</v>
      </c>
      <c r="G30" s="18" t="s">
        <v>474</v>
      </c>
      <c r="H30" s="19" t="s">
        <v>474</v>
      </c>
      <c r="I30" s="18" t="s">
        <v>475</v>
      </c>
      <c r="J30" s="19" t="s">
        <v>475</v>
      </c>
      <c r="K30" s="18" t="s">
        <v>474</v>
      </c>
      <c r="L30" s="19" t="s">
        <v>474</v>
      </c>
      <c r="M30" s="37" t="s">
        <v>561</v>
      </c>
      <c r="N30" s="20" t="s">
        <v>493</v>
      </c>
    </row>
    <row r="31" spans="1:14" ht="15">
      <c r="A31" s="17" t="s">
        <v>308</v>
      </c>
      <c r="B31" s="17" t="s">
        <v>536</v>
      </c>
      <c r="C31" s="18" t="s">
        <v>473</v>
      </c>
      <c r="D31" s="19" t="s">
        <v>473</v>
      </c>
      <c r="E31" s="18" t="s">
        <v>473</v>
      </c>
      <c r="F31" s="19" t="s">
        <v>473</v>
      </c>
      <c r="G31" s="18" t="s">
        <v>475</v>
      </c>
      <c r="H31" s="19" t="s">
        <v>475</v>
      </c>
      <c r="I31" s="18" t="s">
        <v>475</v>
      </c>
      <c r="J31" s="19" t="s">
        <v>475</v>
      </c>
      <c r="K31" s="18" t="s">
        <v>475</v>
      </c>
      <c r="L31" s="19" t="s">
        <v>475</v>
      </c>
      <c r="M31" s="37" t="s">
        <v>561</v>
      </c>
      <c r="N31" s="20" t="s">
        <v>493</v>
      </c>
    </row>
    <row r="32" spans="1:14" ht="15">
      <c r="A32" s="17" t="s">
        <v>315</v>
      </c>
      <c r="B32" s="17" t="s">
        <v>537</v>
      </c>
      <c r="C32" s="18" t="s">
        <v>474</v>
      </c>
      <c r="D32" s="19" t="s">
        <v>473</v>
      </c>
      <c r="E32" s="18" t="s">
        <v>474</v>
      </c>
      <c r="F32" s="19" t="s">
        <v>474</v>
      </c>
      <c r="G32" s="18" t="s">
        <v>474</v>
      </c>
      <c r="H32" s="19" t="s">
        <v>474</v>
      </c>
      <c r="I32" s="18" t="s">
        <v>475</v>
      </c>
      <c r="J32" s="19" t="s">
        <v>475</v>
      </c>
      <c r="K32" s="18" t="s">
        <v>474</v>
      </c>
      <c r="L32" s="19" t="s">
        <v>474</v>
      </c>
      <c r="M32" s="37" t="s">
        <v>561</v>
      </c>
      <c r="N32" s="20" t="s">
        <v>493</v>
      </c>
    </row>
    <row r="33" spans="1:14" ht="15">
      <c r="A33" s="17" t="s">
        <v>321</v>
      </c>
      <c r="B33" s="17" t="s">
        <v>538</v>
      </c>
      <c r="C33" s="18" t="s">
        <v>474</v>
      </c>
      <c r="D33" s="19" t="s">
        <v>474</v>
      </c>
      <c r="E33" s="18" t="s">
        <v>474</v>
      </c>
      <c r="F33" s="19" t="s">
        <v>474</v>
      </c>
      <c r="G33" s="18" t="s">
        <v>474</v>
      </c>
      <c r="H33" s="19" t="s">
        <v>475</v>
      </c>
      <c r="I33" s="18" t="s">
        <v>475</v>
      </c>
      <c r="J33" s="19" t="s">
        <v>474</v>
      </c>
      <c r="K33" s="18" t="s">
        <v>474</v>
      </c>
      <c r="L33" s="19" t="s">
        <v>474</v>
      </c>
      <c r="M33" s="37" t="s">
        <v>559</v>
      </c>
      <c r="N33" s="20" t="s">
        <v>493</v>
      </c>
    </row>
    <row r="34" spans="1:14" ht="15">
      <c r="A34" s="17" t="s">
        <v>328</v>
      </c>
      <c r="B34" s="17" t="s">
        <v>539</v>
      </c>
      <c r="C34" s="18" t="s">
        <v>474</v>
      </c>
      <c r="D34" s="19" t="s">
        <v>474</v>
      </c>
      <c r="E34" s="18" t="s">
        <v>474</v>
      </c>
      <c r="F34" s="19" t="s">
        <v>474</v>
      </c>
      <c r="G34" s="18" t="s">
        <v>474</v>
      </c>
      <c r="H34" s="19" t="s">
        <v>474</v>
      </c>
      <c r="I34" s="18" t="s">
        <v>474</v>
      </c>
      <c r="J34" s="19" t="s">
        <v>474</v>
      </c>
      <c r="K34" s="18" t="s">
        <v>474</v>
      </c>
      <c r="L34" s="19" t="s">
        <v>474</v>
      </c>
      <c r="M34" s="37" t="s">
        <v>559</v>
      </c>
      <c r="N34" s="20" t="s">
        <v>493</v>
      </c>
    </row>
    <row r="35" spans="1:14" ht="15">
      <c r="A35" s="17" t="s">
        <v>334</v>
      </c>
      <c r="B35" s="17" t="s">
        <v>540</v>
      </c>
      <c r="C35" s="18" t="s">
        <v>473</v>
      </c>
      <c r="D35" s="19" t="s">
        <v>473</v>
      </c>
      <c r="E35" s="18" t="s">
        <v>475</v>
      </c>
      <c r="F35" s="19" t="s">
        <v>474</v>
      </c>
      <c r="G35" s="18" t="s">
        <v>475</v>
      </c>
      <c r="H35" s="19" t="s">
        <v>474</v>
      </c>
      <c r="I35" s="18" t="s">
        <v>473</v>
      </c>
      <c r="J35" s="19" t="s">
        <v>475</v>
      </c>
      <c r="K35" s="18" t="s">
        <v>475</v>
      </c>
      <c r="L35" s="19" t="s">
        <v>474</v>
      </c>
      <c r="M35" s="37" t="s">
        <v>561</v>
      </c>
      <c r="N35" s="20" t="s">
        <v>494</v>
      </c>
    </row>
    <row r="36" spans="1:14" ht="15">
      <c r="A36" s="17" t="s">
        <v>340</v>
      </c>
      <c r="B36" s="17" t="s">
        <v>541</v>
      </c>
      <c r="C36" s="18" t="s">
        <v>475</v>
      </c>
      <c r="D36" s="19" t="s">
        <v>475</v>
      </c>
      <c r="E36" s="18" t="s">
        <v>474</v>
      </c>
      <c r="F36" s="19" t="s">
        <v>474</v>
      </c>
      <c r="G36" s="18" t="s">
        <v>474</v>
      </c>
      <c r="H36" s="19" t="s">
        <v>474</v>
      </c>
      <c r="I36" s="18" t="s">
        <v>474</v>
      </c>
      <c r="J36" s="19" t="s">
        <v>474</v>
      </c>
      <c r="K36" s="18" t="s">
        <v>474</v>
      </c>
      <c r="L36" s="19" t="s">
        <v>474</v>
      </c>
      <c r="M36" s="37" t="s">
        <v>559</v>
      </c>
      <c r="N36" s="20" t="s">
        <v>493</v>
      </c>
    </row>
    <row r="37" spans="1:14" ht="15">
      <c r="A37" s="17" t="s">
        <v>347</v>
      </c>
      <c r="B37" s="17" t="s">
        <v>542</v>
      </c>
      <c r="C37" s="18" t="s">
        <v>475</v>
      </c>
      <c r="D37" s="19" t="s">
        <v>475</v>
      </c>
      <c r="E37" s="18" t="s">
        <v>474</v>
      </c>
      <c r="F37" s="19" t="s">
        <v>474</v>
      </c>
      <c r="G37" s="18" t="s">
        <v>474</v>
      </c>
      <c r="H37" s="19" t="s">
        <v>474</v>
      </c>
      <c r="I37" s="18" t="s">
        <v>475</v>
      </c>
      <c r="J37" s="19" t="s">
        <v>475</v>
      </c>
      <c r="K37" s="18" t="s">
        <v>474</v>
      </c>
      <c r="L37" s="19" t="s">
        <v>474</v>
      </c>
      <c r="M37" s="37" t="s">
        <v>561</v>
      </c>
      <c r="N37" s="20" t="s">
        <v>493</v>
      </c>
    </row>
    <row r="38" spans="1:14" ht="15">
      <c r="A38" s="17" t="s">
        <v>354</v>
      </c>
      <c r="B38" s="17" t="s">
        <v>543</v>
      </c>
      <c r="C38" s="18" t="s">
        <v>475</v>
      </c>
      <c r="D38" s="19" t="s">
        <v>473</v>
      </c>
      <c r="E38" s="18" t="s">
        <v>475</v>
      </c>
      <c r="F38" s="19" t="s">
        <v>473</v>
      </c>
      <c r="G38" s="18" t="s">
        <v>475</v>
      </c>
      <c r="H38" s="19" t="s">
        <v>475</v>
      </c>
      <c r="I38" s="18" t="s">
        <v>475</v>
      </c>
      <c r="J38" s="19" t="s">
        <v>475</v>
      </c>
      <c r="K38" s="18" t="s">
        <v>475</v>
      </c>
      <c r="L38" s="19" t="s">
        <v>475</v>
      </c>
      <c r="M38" s="37" t="s">
        <v>561</v>
      </c>
      <c r="N38" s="20" t="s">
        <v>493</v>
      </c>
    </row>
    <row r="39" spans="1:14" ht="25.5">
      <c r="A39" s="17" t="s">
        <v>360</v>
      </c>
      <c r="B39" s="17" t="s">
        <v>544</v>
      </c>
      <c r="C39" s="18" t="s">
        <v>475</v>
      </c>
      <c r="D39" s="19" t="s">
        <v>474</v>
      </c>
      <c r="E39" s="18" t="s">
        <v>474</v>
      </c>
      <c r="F39" s="19" t="s">
        <v>474</v>
      </c>
      <c r="G39" s="18" t="s">
        <v>474</v>
      </c>
      <c r="H39" s="19" t="s">
        <v>475</v>
      </c>
      <c r="I39" s="18" t="s">
        <v>475</v>
      </c>
      <c r="J39" s="19" t="s">
        <v>475</v>
      </c>
      <c r="K39" s="18" t="s">
        <v>474</v>
      </c>
      <c r="L39" s="19" t="s">
        <v>474</v>
      </c>
      <c r="M39" s="37" t="s">
        <v>561</v>
      </c>
      <c r="N39" s="20" t="s">
        <v>493</v>
      </c>
    </row>
    <row r="40" spans="1:14" ht="15">
      <c r="A40" s="17" t="s">
        <v>366</v>
      </c>
      <c r="B40" s="17" t="s">
        <v>545</v>
      </c>
      <c r="C40" s="18" t="s">
        <v>475</v>
      </c>
      <c r="D40" s="19" t="s">
        <v>474</v>
      </c>
      <c r="E40" s="18" t="s">
        <v>474</v>
      </c>
      <c r="F40" s="19" t="s">
        <v>474</v>
      </c>
      <c r="G40" s="18" t="s">
        <v>474</v>
      </c>
      <c r="H40" s="19" t="s">
        <v>474</v>
      </c>
      <c r="I40" s="18" t="s">
        <v>474</v>
      </c>
      <c r="J40" s="19" t="s">
        <v>475</v>
      </c>
      <c r="K40" s="18" t="s">
        <v>474</v>
      </c>
      <c r="L40" s="19" t="s">
        <v>474</v>
      </c>
      <c r="M40" s="37" t="s">
        <v>561</v>
      </c>
      <c r="N40" s="20" t="s">
        <v>493</v>
      </c>
    </row>
    <row r="41" spans="1:14" ht="15">
      <c r="A41" s="17" t="s">
        <v>370</v>
      </c>
      <c r="B41" s="17" t="s">
        <v>546</v>
      </c>
      <c r="C41" s="18" t="s">
        <v>473</v>
      </c>
      <c r="D41" s="19" t="s">
        <v>473</v>
      </c>
      <c r="E41" s="18" t="s">
        <v>473</v>
      </c>
      <c r="F41" s="19" t="s">
        <v>473</v>
      </c>
      <c r="G41" s="18" t="s">
        <v>475</v>
      </c>
      <c r="H41" s="19" t="s">
        <v>474</v>
      </c>
      <c r="I41" s="18" t="s">
        <v>475</v>
      </c>
      <c r="J41" s="19" t="s">
        <v>475</v>
      </c>
      <c r="K41" s="18" t="s">
        <v>475</v>
      </c>
      <c r="L41" s="19" t="s">
        <v>474</v>
      </c>
      <c r="M41" s="37" t="s">
        <v>561</v>
      </c>
      <c r="N41" s="20" t="s">
        <v>494</v>
      </c>
    </row>
    <row r="42" spans="1:14" ht="15">
      <c r="A42" s="17" t="s">
        <v>377</v>
      </c>
      <c r="B42" s="17" t="s">
        <v>547</v>
      </c>
      <c r="C42" s="18" t="s">
        <v>475</v>
      </c>
      <c r="D42" s="19" t="s">
        <v>475</v>
      </c>
      <c r="E42" s="18" t="s">
        <v>475</v>
      </c>
      <c r="F42" s="19" t="s">
        <v>475</v>
      </c>
      <c r="G42" s="18" t="s">
        <v>474</v>
      </c>
      <c r="H42" s="19" t="s">
        <v>474</v>
      </c>
      <c r="I42" s="18" t="s">
        <v>475</v>
      </c>
      <c r="J42" s="19" t="s">
        <v>475</v>
      </c>
      <c r="K42" s="18" t="s">
        <v>474</v>
      </c>
      <c r="L42" s="19" t="s">
        <v>474</v>
      </c>
      <c r="M42" s="37" t="s">
        <v>561</v>
      </c>
      <c r="N42" s="20" t="s">
        <v>493</v>
      </c>
    </row>
    <row r="43" spans="1:14" ht="15">
      <c r="A43" s="17" t="s">
        <v>383</v>
      </c>
      <c r="B43" s="17" t="s">
        <v>548</v>
      </c>
      <c r="C43" s="18" t="s">
        <v>473</v>
      </c>
      <c r="D43" s="19" t="s">
        <v>473</v>
      </c>
      <c r="E43" s="18" t="s">
        <v>473</v>
      </c>
      <c r="F43" s="19" t="s">
        <v>473</v>
      </c>
      <c r="G43" s="18" t="s">
        <v>475</v>
      </c>
      <c r="H43" s="19" t="s">
        <v>475</v>
      </c>
      <c r="I43" s="18" t="s">
        <v>475</v>
      </c>
      <c r="J43" s="19" t="s">
        <v>475</v>
      </c>
      <c r="K43" s="18" t="s">
        <v>475</v>
      </c>
      <c r="L43" s="19" t="s">
        <v>475</v>
      </c>
      <c r="M43" s="37" t="s">
        <v>561</v>
      </c>
      <c r="N43" s="20" t="s">
        <v>493</v>
      </c>
    </row>
    <row r="44" spans="1:14" ht="15">
      <c r="A44" s="17" t="s">
        <v>389</v>
      </c>
      <c r="B44" s="17" t="s">
        <v>549</v>
      </c>
      <c r="C44" s="18" t="s">
        <v>473</v>
      </c>
      <c r="D44" s="19" t="s">
        <v>473</v>
      </c>
      <c r="E44" s="18" t="s">
        <v>475</v>
      </c>
      <c r="F44" s="19" t="s">
        <v>473</v>
      </c>
      <c r="G44" s="18" t="s">
        <v>475</v>
      </c>
      <c r="H44" s="19" t="s">
        <v>475</v>
      </c>
      <c r="I44" s="18" t="s">
        <v>475</v>
      </c>
      <c r="J44" s="19" t="s">
        <v>473</v>
      </c>
      <c r="K44" s="18" t="s">
        <v>475</v>
      </c>
      <c r="L44" s="19" t="s">
        <v>475</v>
      </c>
      <c r="M44" s="37" t="s">
        <v>561</v>
      </c>
      <c r="N44" s="20" t="s">
        <v>493</v>
      </c>
    </row>
    <row r="45" spans="1:14" ht="15">
      <c r="A45" s="17" t="s">
        <v>395</v>
      </c>
      <c r="B45" s="17" t="s">
        <v>550</v>
      </c>
      <c r="C45" s="18" t="s">
        <v>473</v>
      </c>
      <c r="D45" s="19" t="s">
        <v>473</v>
      </c>
      <c r="E45" s="18" t="s">
        <v>473</v>
      </c>
      <c r="F45" s="19" t="s">
        <v>473</v>
      </c>
      <c r="G45" s="18" t="s">
        <v>475</v>
      </c>
      <c r="H45" s="19" t="s">
        <v>475</v>
      </c>
      <c r="I45" s="18" t="s">
        <v>475</v>
      </c>
      <c r="J45" s="19" t="s">
        <v>473</v>
      </c>
      <c r="K45" s="18" t="s">
        <v>475</v>
      </c>
      <c r="L45" s="19" t="s">
        <v>475</v>
      </c>
      <c r="M45" s="37" t="s">
        <v>559</v>
      </c>
      <c r="N45" s="20" t="s">
        <v>493</v>
      </c>
    </row>
    <row r="46" spans="1:14" ht="15">
      <c r="A46" s="17" t="s">
        <v>400</v>
      </c>
      <c r="B46" s="17" t="s">
        <v>551</v>
      </c>
      <c r="C46" s="18" t="s">
        <v>474</v>
      </c>
      <c r="D46" s="19" t="s">
        <v>474</v>
      </c>
      <c r="E46" s="18" t="s">
        <v>474</v>
      </c>
      <c r="F46" s="19" t="s">
        <v>474</v>
      </c>
      <c r="G46" s="18" t="s">
        <v>474</v>
      </c>
      <c r="H46" s="19" t="s">
        <v>474</v>
      </c>
      <c r="I46" s="18" t="s">
        <v>475</v>
      </c>
      <c r="J46" s="19" t="s">
        <v>475</v>
      </c>
      <c r="K46" s="18" t="s">
        <v>474</v>
      </c>
      <c r="L46" s="19" t="s">
        <v>474</v>
      </c>
      <c r="M46" s="37" t="s">
        <v>559</v>
      </c>
      <c r="N46" s="20" t="s">
        <v>493</v>
      </c>
    </row>
    <row r="47" spans="1:14" ht="15">
      <c r="A47" s="17" t="s">
        <v>407</v>
      </c>
      <c r="B47" s="17" t="s">
        <v>552</v>
      </c>
      <c r="C47" s="18" t="s">
        <v>473</v>
      </c>
      <c r="D47" s="19" t="s">
        <v>473</v>
      </c>
      <c r="E47" s="18" t="s">
        <v>473</v>
      </c>
      <c r="F47" s="19" t="s">
        <v>473</v>
      </c>
      <c r="G47" s="18" t="s">
        <v>475</v>
      </c>
      <c r="H47" s="19" t="s">
        <v>475</v>
      </c>
      <c r="I47" s="18" t="s">
        <v>473</v>
      </c>
      <c r="J47" s="19" t="s">
        <v>475</v>
      </c>
      <c r="K47" s="18" t="s">
        <v>475</v>
      </c>
      <c r="L47" s="19" t="s">
        <v>475</v>
      </c>
      <c r="M47" s="37" t="s">
        <v>561</v>
      </c>
      <c r="N47" s="20" t="s">
        <v>493</v>
      </c>
    </row>
    <row r="48" spans="1:14" ht="15">
      <c r="A48" s="17" t="s">
        <v>411</v>
      </c>
      <c r="B48" s="17" t="s">
        <v>553</v>
      </c>
      <c r="C48" s="18" t="s">
        <v>473</v>
      </c>
      <c r="D48" s="19" t="s">
        <v>473</v>
      </c>
      <c r="E48" s="18" t="s">
        <v>473</v>
      </c>
      <c r="F48" s="19" t="s">
        <v>473</v>
      </c>
      <c r="G48" s="18" t="s">
        <v>475</v>
      </c>
      <c r="H48" s="19" t="s">
        <v>475</v>
      </c>
      <c r="I48" s="18" t="s">
        <v>473</v>
      </c>
      <c r="J48" s="19" t="s">
        <v>473</v>
      </c>
      <c r="K48" s="18" t="s">
        <v>475</v>
      </c>
      <c r="L48" s="19" t="s">
        <v>475</v>
      </c>
      <c r="M48" s="37" t="s">
        <v>561</v>
      </c>
      <c r="N48" s="20" t="s">
        <v>493</v>
      </c>
    </row>
    <row r="49" spans="1:14" ht="15">
      <c r="A49" s="17" t="s">
        <v>419</v>
      </c>
      <c r="B49" s="17" t="s">
        <v>554</v>
      </c>
      <c r="C49" s="18" t="s">
        <v>473</v>
      </c>
      <c r="D49" s="19" t="s">
        <v>473</v>
      </c>
      <c r="E49" s="18" t="s">
        <v>475</v>
      </c>
      <c r="F49" s="19" t="s">
        <v>475</v>
      </c>
      <c r="G49" s="18" t="s">
        <v>474</v>
      </c>
      <c r="H49" s="19" t="s">
        <v>474</v>
      </c>
      <c r="I49" s="18" t="s">
        <v>474</v>
      </c>
      <c r="J49" s="19" t="s">
        <v>474</v>
      </c>
      <c r="K49" s="18" t="s">
        <v>474</v>
      </c>
      <c r="L49" s="19" t="s">
        <v>474</v>
      </c>
      <c r="M49" s="37" t="s">
        <v>559</v>
      </c>
      <c r="N49" s="20" t="s">
        <v>493</v>
      </c>
    </row>
    <row r="50" spans="1:14" ht="15">
      <c r="A50" s="17" t="s">
        <v>425</v>
      </c>
      <c r="B50" s="17" t="s">
        <v>555</v>
      </c>
      <c r="C50" s="18" t="s">
        <v>473</v>
      </c>
      <c r="D50" s="19" t="s">
        <v>473</v>
      </c>
      <c r="E50" s="18" t="s">
        <v>473</v>
      </c>
      <c r="F50" s="19" t="s">
        <v>475</v>
      </c>
      <c r="G50" s="18" t="s">
        <v>475</v>
      </c>
      <c r="H50" s="19" t="s">
        <v>475</v>
      </c>
      <c r="I50" s="18" t="s">
        <v>475</v>
      </c>
      <c r="J50" s="19" t="s">
        <v>475</v>
      </c>
      <c r="K50" s="18" t="s">
        <v>475</v>
      </c>
      <c r="L50" s="19" t="s">
        <v>475</v>
      </c>
      <c r="M50" s="37" t="s">
        <v>559</v>
      </c>
      <c r="N50" s="20" t="s">
        <v>493</v>
      </c>
    </row>
    <row r="51" spans="1:14" ht="15">
      <c r="A51" s="17" t="s">
        <v>431</v>
      </c>
      <c r="B51" s="17" t="s">
        <v>556</v>
      </c>
      <c r="C51" s="18" t="s">
        <v>473</v>
      </c>
      <c r="D51" s="19" t="s">
        <v>473</v>
      </c>
      <c r="E51" s="18" t="s">
        <v>475</v>
      </c>
      <c r="F51" s="19" t="s">
        <v>475</v>
      </c>
      <c r="G51" s="18" t="s">
        <v>475</v>
      </c>
      <c r="H51" s="19" t="s">
        <v>474</v>
      </c>
      <c r="I51" s="18" t="s">
        <v>475</v>
      </c>
      <c r="J51" s="19" t="s">
        <v>475</v>
      </c>
      <c r="K51" s="18" t="s">
        <v>475</v>
      </c>
      <c r="L51" s="19" t="s">
        <v>474</v>
      </c>
      <c r="M51" s="37" t="s">
        <v>561</v>
      </c>
      <c r="N51" s="20" t="s">
        <v>494</v>
      </c>
    </row>
    <row r="52" spans="1:14" ht="15">
      <c r="A52" s="17" t="s">
        <v>439</v>
      </c>
      <c r="B52" s="17" t="s">
        <v>557</v>
      </c>
      <c r="C52" s="18" t="s">
        <v>473</v>
      </c>
      <c r="D52" s="19" t="s">
        <v>473</v>
      </c>
      <c r="E52" s="18" t="s">
        <v>475</v>
      </c>
      <c r="F52" s="19" t="s">
        <v>475</v>
      </c>
      <c r="G52" s="18" t="s">
        <v>475</v>
      </c>
      <c r="H52" s="19" t="s">
        <v>475</v>
      </c>
      <c r="I52" s="18" t="s">
        <v>475</v>
      </c>
      <c r="J52" s="19" t="s">
        <v>475</v>
      </c>
      <c r="K52" s="18" t="s">
        <v>475</v>
      </c>
      <c r="L52" s="19" t="s">
        <v>475</v>
      </c>
      <c r="M52" s="37" t="s">
        <v>559</v>
      </c>
      <c r="N52" s="20" t="s">
        <v>493</v>
      </c>
    </row>
    <row r="53" spans="1:14" ht="15.75" thickBot="1">
      <c r="A53" s="17" t="s">
        <v>448</v>
      </c>
      <c r="B53" s="17" t="s">
        <v>558</v>
      </c>
      <c r="C53" s="22" t="s">
        <v>475</v>
      </c>
      <c r="D53" s="23" t="s">
        <v>475</v>
      </c>
      <c r="E53" s="22" t="s">
        <v>474</v>
      </c>
      <c r="F53" s="23" t="s">
        <v>474</v>
      </c>
      <c r="G53" s="22" t="s">
        <v>474</v>
      </c>
      <c r="H53" s="23" t="s">
        <v>474</v>
      </c>
      <c r="I53" s="22" t="s">
        <v>475</v>
      </c>
      <c r="J53" s="23" t="s">
        <v>474</v>
      </c>
      <c r="K53" s="22" t="s">
        <v>474</v>
      </c>
      <c r="L53" s="23" t="s">
        <v>474</v>
      </c>
      <c r="M53" s="37" t="s">
        <v>561</v>
      </c>
      <c r="N53" s="20" t="s">
        <v>493</v>
      </c>
    </row>
    <row r="54" spans="1:14" ht="15">
      <c r="A54" s="17"/>
      <c r="B54" s="17"/>
      <c r="C54" s="44"/>
      <c r="D54" s="44"/>
      <c r="E54" s="44"/>
      <c r="F54" s="44"/>
      <c r="G54" s="44"/>
      <c r="H54" s="44"/>
      <c r="I54" s="44"/>
      <c r="J54" s="44"/>
      <c r="K54" s="44"/>
      <c r="L54" s="44"/>
      <c r="M54" s="37"/>
      <c r="N54" s="20"/>
    </row>
    <row r="55" spans="1:14" s="48" customFormat="1" ht="15">
      <c r="A55" s="46"/>
      <c r="B55" s="46"/>
      <c r="C55" s="44"/>
      <c r="D55" s="44"/>
      <c r="E55" s="44"/>
      <c r="F55" s="44"/>
      <c r="G55" s="44"/>
      <c r="H55" s="44"/>
      <c r="I55" s="44"/>
      <c r="J55" s="44"/>
      <c r="K55" s="44"/>
      <c r="L55" s="44"/>
      <c r="M55" s="47"/>
      <c r="N55" s="20"/>
    </row>
    <row r="56" spans="1:14" ht="15">
      <c r="A56" s="17"/>
      <c r="B56" s="17"/>
      <c r="C56" s="45"/>
      <c r="D56" s="31"/>
      <c r="E56" s="45"/>
      <c r="F56" s="31"/>
      <c r="G56" s="45"/>
      <c r="H56" s="31"/>
      <c r="I56" s="45"/>
      <c r="J56" s="31"/>
      <c r="K56" s="49">
        <v>2007</v>
      </c>
      <c r="L56" s="49">
        <v>2013</v>
      </c>
      <c r="M56" s="17"/>
    </row>
    <row r="57" spans="1:14" ht="15">
      <c r="A57" s="33" t="s">
        <v>496</v>
      </c>
      <c r="B57" s="41" t="s">
        <v>501</v>
      </c>
      <c r="C57" s="38"/>
      <c r="D57" s="39"/>
      <c r="E57" s="38"/>
      <c r="F57" s="39"/>
      <c r="G57" s="38"/>
      <c r="H57" s="39"/>
      <c r="I57" s="38"/>
      <c r="J57" s="25" t="s">
        <v>473</v>
      </c>
      <c r="K57" s="25">
        <f>COUNTIF(K2:K53,"FV")</f>
        <v>4</v>
      </c>
      <c r="L57" s="25">
        <f>COUNTIF(L2:L53,"FV")</f>
        <v>2</v>
      </c>
      <c r="M57" s="42" t="s">
        <v>496</v>
      </c>
      <c r="N57" s="26">
        <f>COUNTIF(N$2:N$53,"a")</f>
        <v>0</v>
      </c>
    </row>
    <row r="58" spans="1:14" ht="15">
      <c r="A58" s="33" t="s">
        <v>497</v>
      </c>
      <c r="B58" s="41" t="s">
        <v>502</v>
      </c>
      <c r="C58" s="38"/>
      <c r="D58" s="39"/>
      <c r="E58" s="38"/>
      <c r="F58" s="39"/>
      <c r="G58" s="38"/>
      <c r="H58" s="39"/>
      <c r="I58" s="38"/>
      <c r="J58" s="27" t="s">
        <v>475</v>
      </c>
      <c r="K58" s="27">
        <f>COUNTIF(K2:K53,"U1")</f>
        <v>28</v>
      </c>
      <c r="L58" s="27">
        <f>COUNTIF(L2:L53,"U1")</f>
        <v>26</v>
      </c>
      <c r="M58" s="42" t="s">
        <v>497</v>
      </c>
      <c r="N58" s="26">
        <f>COUNTIF(N$2:N$53,"b1")</f>
        <v>0</v>
      </c>
    </row>
    <row r="59" spans="1:14" ht="15">
      <c r="A59" s="33" t="s">
        <v>498</v>
      </c>
      <c r="B59" s="41" t="s">
        <v>503</v>
      </c>
      <c r="C59" s="38"/>
      <c r="D59" s="39"/>
      <c r="E59" s="38"/>
      <c r="F59" s="39"/>
      <c r="G59" s="38"/>
      <c r="H59" s="39"/>
      <c r="I59" s="38"/>
      <c r="J59" s="28" t="s">
        <v>474</v>
      </c>
      <c r="K59" s="28">
        <f>COUNTIF(K2:K53,"U2")</f>
        <v>19</v>
      </c>
      <c r="L59" s="28">
        <f>COUNTIF(L2:L53,"U2")</f>
        <v>24</v>
      </c>
      <c r="M59" s="42" t="s">
        <v>498</v>
      </c>
      <c r="N59" s="26">
        <f>COUNTIF(N$2:N$53,"b2")</f>
        <v>0</v>
      </c>
    </row>
    <row r="60" spans="1:14" ht="15">
      <c r="A60" s="33" t="s">
        <v>494</v>
      </c>
      <c r="B60" s="41" t="s">
        <v>504</v>
      </c>
      <c r="C60" s="38"/>
      <c r="D60" s="39"/>
      <c r="E60" s="38"/>
      <c r="F60" s="39"/>
      <c r="G60" s="38"/>
      <c r="H60" s="39"/>
      <c r="I60" s="38"/>
      <c r="J60" s="29" t="s">
        <v>476</v>
      </c>
      <c r="K60" s="29">
        <f>K61-K59-K58-K57</f>
        <v>0</v>
      </c>
      <c r="L60" s="29">
        <f>L61-L59-L58-L57</f>
        <v>0</v>
      </c>
      <c r="M60" s="42" t="s">
        <v>494</v>
      </c>
      <c r="N60" s="26">
        <f>COUNTIF(N$2:N$53,"c1")</f>
        <v>7</v>
      </c>
    </row>
    <row r="61" spans="1:14" ht="15">
      <c r="A61" s="33" t="s">
        <v>495</v>
      </c>
      <c r="B61" s="41" t="s">
        <v>505</v>
      </c>
      <c r="C61" s="40"/>
      <c r="D61" s="39"/>
      <c r="E61" s="40"/>
      <c r="F61" s="39"/>
      <c r="G61" s="40"/>
      <c r="H61" s="39"/>
      <c r="I61" s="40"/>
      <c r="J61" s="39"/>
      <c r="K61" s="30">
        <v>51</v>
      </c>
      <c r="L61" s="30">
        <v>52</v>
      </c>
      <c r="M61" s="42" t="s">
        <v>495</v>
      </c>
      <c r="N61" s="26">
        <f>COUNTIF(N$2:N$53,"c2")</f>
        <v>2</v>
      </c>
    </row>
    <row r="62" spans="1:14" ht="15">
      <c r="A62" s="33" t="s">
        <v>499</v>
      </c>
      <c r="B62" s="41" t="s">
        <v>506</v>
      </c>
      <c r="C62" s="26"/>
      <c r="D62" s="39"/>
      <c r="E62" s="26"/>
      <c r="F62" s="39"/>
      <c r="G62" s="26"/>
      <c r="H62" s="39"/>
      <c r="I62" s="26"/>
      <c r="J62" s="39"/>
      <c r="K62" s="32"/>
      <c r="L62" s="31"/>
      <c r="M62" s="42" t="s">
        <v>499</v>
      </c>
      <c r="N62" s="26">
        <f>COUNTIF(N$2:N$53,"d")</f>
        <v>0</v>
      </c>
    </row>
    <row r="63" spans="1:14" ht="15">
      <c r="C63" s="32"/>
      <c r="D63" s="24"/>
      <c r="E63" s="32"/>
      <c r="F63" s="24"/>
      <c r="G63" s="32"/>
      <c r="H63" s="24"/>
      <c r="I63" s="32"/>
      <c r="J63" s="24"/>
      <c r="K63" s="32"/>
      <c r="L63" s="24"/>
      <c r="M63" s="42" t="s">
        <v>500</v>
      </c>
      <c r="N63" s="26">
        <f>COUNTIF(N$2:N$53,"-")</f>
        <v>42</v>
      </c>
    </row>
    <row r="64" spans="1:14" ht="15">
      <c r="A64" s="17"/>
      <c r="B64" s="17"/>
      <c r="C64" s="32"/>
      <c r="D64" s="24"/>
      <c r="E64" s="32"/>
      <c r="F64" s="24"/>
      <c r="G64" s="32"/>
      <c r="H64" s="24"/>
      <c r="I64" s="32"/>
      <c r="J64" s="24"/>
      <c r="K64" s="32"/>
      <c r="L64" s="24"/>
      <c r="M64" s="17"/>
      <c r="N64" s="43">
        <f>SUBTOTAL(9,N57:N63)</f>
        <v>51</v>
      </c>
    </row>
    <row r="65" spans="1:13" ht="15">
      <c r="D65" s="24"/>
      <c r="E65" s="32"/>
      <c r="F65" s="24"/>
      <c r="G65" s="32"/>
      <c r="H65" s="24"/>
      <c r="I65" s="32"/>
      <c r="J65" s="24"/>
      <c r="K65" s="32"/>
      <c r="L65" s="24"/>
      <c r="M65" s="17"/>
    </row>
    <row r="66" spans="1:13" ht="15">
      <c r="D66" s="24"/>
      <c r="E66" s="32"/>
      <c r="F66" s="24"/>
      <c r="G66" s="32"/>
      <c r="H66" s="24"/>
      <c r="I66" s="32"/>
      <c r="J66" s="24"/>
      <c r="K66" s="32"/>
      <c r="L66" s="24"/>
      <c r="M66" s="17"/>
    </row>
    <row r="67" spans="1:13" ht="15">
      <c r="D67" s="24"/>
      <c r="E67" s="32"/>
      <c r="F67" s="24"/>
      <c r="G67" s="32"/>
      <c r="H67" s="24"/>
      <c r="I67" s="32"/>
      <c r="J67" s="24"/>
      <c r="K67" s="32"/>
      <c r="L67" s="24"/>
      <c r="M67" s="17"/>
    </row>
    <row r="68" spans="1:13" ht="15">
      <c r="D68" s="24"/>
      <c r="E68" s="32"/>
      <c r="F68" s="24"/>
      <c r="G68" s="32"/>
      <c r="H68" s="24"/>
      <c r="I68" s="32"/>
      <c r="J68" s="24"/>
      <c r="K68" s="32"/>
      <c r="L68" s="24"/>
      <c r="M68" s="17"/>
    </row>
    <row r="69" spans="1:13" ht="15">
      <c r="D69" s="24"/>
      <c r="E69" s="32"/>
      <c r="F69" s="24"/>
      <c r="G69" s="32"/>
      <c r="H69" s="24"/>
      <c r="I69" s="32"/>
      <c r="J69" s="24"/>
      <c r="K69" s="32"/>
      <c r="L69" s="24"/>
      <c r="M69" s="17"/>
    </row>
    <row r="70" spans="1:13" ht="15">
      <c r="D70" s="24"/>
      <c r="E70" s="32"/>
      <c r="F70" s="24"/>
      <c r="G70" s="32"/>
      <c r="H70" s="24"/>
      <c r="I70" s="32"/>
      <c r="J70" s="24"/>
      <c r="K70" s="32"/>
      <c r="L70" s="24"/>
      <c r="M70" s="17"/>
    </row>
    <row r="71" spans="1:13" ht="15">
      <c r="A71" s="17"/>
      <c r="B71" s="17"/>
      <c r="C71" s="32"/>
      <c r="D71" s="24"/>
      <c r="E71" s="32"/>
      <c r="F71" s="24"/>
      <c r="G71" s="32"/>
      <c r="H71" s="24"/>
      <c r="I71" s="32"/>
      <c r="J71" s="24"/>
      <c r="K71" s="32"/>
      <c r="L71" s="24"/>
      <c r="M71" s="17"/>
    </row>
  </sheetData>
  <sheetProtection password="EB7E" sheet="1" objects="1" scenarios="1"/>
  <autoFilter ref="A1:N53"/>
  <conditionalFormatting sqref="N2:N5 N7:N55 C2:L55">
    <cfRule type="cellIs" dxfId="9" priority="10" operator="equal">
      <formula>"XX"</formula>
    </cfRule>
  </conditionalFormatting>
  <conditionalFormatting sqref="N2:N5 N7:N55 C2:L55">
    <cfRule type="cellIs" dxfId="8" priority="7" operator="equal">
      <formula>"U2"</formula>
    </cfRule>
    <cfRule type="cellIs" dxfId="7" priority="8" operator="equal">
      <formula>"FV"</formula>
    </cfRule>
    <cfRule type="cellIs" dxfId="6" priority="9" operator="equal">
      <formula>"U1"</formula>
    </cfRule>
  </conditionalFormatting>
  <conditionalFormatting sqref="N2:N5 N7:N55 C2:L55">
    <cfRule type="cellIs" dxfId="5" priority="4" stopIfTrue="1" operator="equal">
      <formula>"G"</formula>
    </cfRule>
    <cfRule type="cellIs" dxfId="4" priority="5" stopIfTrue="1" operator="equal">
      <formula>"M"</formula>
    </cfRule>
    <cfRule type="cellIs" dxfId="3" priority="6" stopIfTrue="1" operator="equal">
      <formula>"Z"</formula>
    </cfRule>
  </conditionalFormatting>
  <conditionalFormatting sqref="N2:N5 N7:N55 C2:L55">
    <cfRule type="cellIs" dxfId="2" priority="1" stopIfTrue="1" operator="equal">
      <formula>"FV"</formula>
    </cfRule>
    <cfRule type="cellIs" dxfId="1" priority="2" stopIfTrue="1" operator="equal">
      <formula>"U2"</formula>
    </cfRule>
    <cfRule type="cellIs" dxfId="0" priority="3" stopIfTrue="1" operator="equal">
      <formula>"U1"</formula>
    </cfRule>
  </conditionalFormatting>
  <pageMargins left="0.51181102362204722" right="0.51181102362204722" top="0.74803149606299213" bottom="0.74803149606299213" header="0.31496062992125984" footer="0.31496062992125984"/>
  <pageSetup paperSize="8" scale="98"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Werkbladen</vt:lpstr>
      </vt:variant>
      <vt:variant>
        <vt:i4>3</vt:i4>
      </vt:variant>
    </vt:vector>
  </HeadingPairs>
  <TitlesOfParts>
    <vt:vector size="3" baseType="lpstr">
      <vt:lpstr>controle_habitats_all_fields(1)</vt:lpstr>
      <vt:lpstr>alle habitattypen 2013</vt:lpstr>
      <vt:lpstr>Publiek_DEC</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aadams</dc:creator>
  <cp:lastModifiedBy>adams</cp:lastModifiedBy>
  <cp:lastPrinted>2014-04-07T12:12:54Z</cp:lastPrinted>
  <dcterms:created xsi:type="dcterms:W3CDTF">2013-12-16T09:16:30Z</dcterms:created>
  <dcterms:modified xsi:type="dcterms:W3CDTF">2014-04-07T12:13:00Z</dcterms:modified>
</cp:coreProperties>
</file>